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06F2311E-F4D0-4604-8BC3-CB3871F770B1}" xr6:coauthVersionLast="36" xr6:coauthVersionMax="36" xr10:uidLastSave="{00000000-0000-0000-0000-000000000000}"/>
  <bookViews>
    <workbookView xWindow="-75" yWindow="-75" windowWidth="14955" windowHeight="8970" activeTab="2" xr2:uid="{00000000-000D-0000-FFFF-FFFF00000000}"/>
  </bookViews>
  <sheets>
    <sheet name="臨床試験研究" sheetId="4" r:id="rId1"/>
    <sheet name="治験薬管理経費" sheetId="5" r:id="rId2"/>
    <sheet name="受託経費計算" sheetId="6" r:id="rId3"/>
  </sheets>
  <definedNames>
    <definedName name="_xlnm.Print_Area" localSheetId="1">治験薬管理経費!$A$1:$AA$28</definedName>
  </definedNames>
  <calcPr calcId="191029"/>
</workbook>
</file>

<file path=xl/calcChain.xml><?xml version="1.0" encoding="utf-8"?>
<calcChain xmlns="http://schemas.openxmlformats.org/spreadsheetml/2006/main">
  <c r="I16" i="6" l="1"/>
  <c r="I13" i="6"/>
  <c r="J13" i="6" s="1"/>
  <c r="I12" i="6"/>
  <c r="I8" i="6"/>
  <c r="I9" i="6"/>
  <c r="J9" i="6" s="1"/>
  <c r="I10" i="6"/>
  <c r="J10" i="6" s="1"/>
  <c r="J16" i="6"/>
  <c r="J14" i="6"/>
  <c r="J12" i="6"/>
  <c r="J8" i="6"/>
  <c r="J7" i="6"/>
  <c r="I7" i="6"/>
  <c r="H16" i="6" l="1"/>
  <c r="H8" i="6" l="1"/>
  <c r="H7" i="6" l="1"/>
  <c r="H14" i="6"/>
  <c r="Z29" i="4" l="1"/>
  <c r="Z25" i="5" l="1"/>
  <c r="Z28" i="4"/>
  <c r="O33" i="4" s="1"/>
  <c r="C9" i="6" s="1"/>
  <c r="H9" i="6" s="1"/>
  <c r="Z27" i="5" l="1"/>
  <c r="C10" i="6" s="1"/>
  <c r="H10" i="6" s="1"/>
  <c r="H12" i="6" l="1"/>
  <c r="H13" i="6" s="1"/>
  <c r="J17" i="6" l="1"/>
</calcChain>
</file>

<file path=xl/sharedStrings.xml><?xml version="1.0" encoding="utf-8"?>
<sst xmlns="http://schemas.openxmlformats.org/spreadsheetml/2006/main" count="242" uniqueCount="196">
  <si>
    <t>対象疾患の重症度</t>
  </si>
  <si>
    <t>入院・外来の別</t>
  </si>
  <si>
    <t xml:space="preserve">  </t>
  </si>
  <si>
    <t>治験薬製造承認の状況</t>
  </si>
  <si>
    <t>デザイン</t>
  </si>
  <si>
    <t xml:space="preserve">単盲検  </t>
  </si>
  <si>
    <t>侵襲的機能検査及び画像診断回数</t>
    <phoneticPr fontId="1"/>
  </si>
  <si>
    <t>特殊検査のための検体採取回数</t>
    <phoneticPr fontId="1"/>
  </si>
  <si>
    <t>生検回数</t>
    <phoneticPr fontId="1"/>
  </si>
  <si>
    <t>ウエイト</t>
    <phoneticPr fontId="1"/>
  </si>
  <si>
    <t>ポイント</t>
    <phoneticPr fontId="1"/>
  </si>
  <si>
    <t>A</t>
    <phoneticPr fontId="1"/>
  </si>
  <si>
    <t>B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</si>
  <si>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</si>
  <si>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</si>
  <si>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</si>
  <si>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</si>
  <si>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</si>
  <si>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</si>
  <si>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</si>
  <si>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S</t>
    <phoneticPr fontId="1"/>
  </si>
  <si>
    <t>C</t>
    <phoneticPr fontId="1"/>
  </si>
  <si>
    <t>D</t>
    <phoneticPr fontId="1"/>
  </si>
  <si>
    <t>E</t>
    <phoneticPr fontId="1"/>
  </si>
  <si>
    <t>プラセボの使用</t>
    <phoneticPr fontId="1"/>
  </si>
  <si>
    <t>F</t>
    <phoneticPr fontId="1"/>
  </si>
  <si>
    <t>併用薬の使用</t>
    <phoneticPr fontId="1"/>
  </si>
  <si>
    <t>G</t>
    <phoneticPr fontId="1"/>
  </si>
  <si>
    <t>治験薬の投与経路</t>
    <phoneticPr fontId="1"/>
  </si>
  <si>
    <t>治験薬の投与期間</t>
    <phoneticPr fontId="1"/>
  </si>
  <si>
    <t>被験者層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</si>
  <si>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</si>
  <si>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</si>
  <si>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</si>
  <si>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</si>
  <si>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相の種類</t>
    <phoneticPr fontId="1"/>
  </si>
  <si>
    <t>Ⅰ相</t>
    <rPh sb="1" eb="2">
      <t>ソウ</t>
    </rPh>
    <phoneticPr fontId="1"/>
  </si>
  <si>
    <t>合計ポイント数</t>
    <phoneticPr fontId="1"/>
  </si>
  <si>
    <t>臨床試験研究経費ポイント算出表</t>
    <phoneticPr fontId="1"/>
  </si>
  <si>
    <t>Ⅰ</t>
    <phoneticPr fontId="1"/>
  </si>
  <si>
    <t>Ⅱ</t>
    <phoneticPr fontId="1"/>
  </si>
  <si>
    <t>Ⅲ</t>
    <phoneticPr fontId="1"/>
  </si>
  <si>
    <t>（ウエイト×1）</t>
    <phoneticPr fontId="1"/>
  </si>
  <si>
    <t>（ウエイト×3）</t>
    <phoneticPr fontId="1"/>
  </si>
  <si>
    <t>（ウエイト×5）</t>
    <phoneticPr fontId="1"/>
  </si>
  <si>
    <t>治験薬管理経費ポイント算出表</t>
    <phoneticPr fontId="1"/>
  </si>
  <si>
    <t>ポイント
小計</t>
    <rPh sb="5" eb="7">
      <t>ショウケイ</t>
    </rPh>
    <phoneticPr fontId="1"/>
  </si>
  <si>
    <t>中等度</t>
    <phoneticPr fontId="1"/>
  </si>
  <si>
    <t>軽症</t>
    <phoneticPr fontId="1"/>
  </si>
  <si>
    <t>外来</t>
    <phoneticPr fontId="1"/>
  </si>
  <si>
    <t>入院</t>
    <phoneticPr fontId="1"/>
  </si>
  <si>
    <t>重症・重篤</t>
    <phoneticPr fontId="1"/>
  </si>
  <si>
    <t>未承認</t>
    <phoneticPr fontId="1"/>
  </si>
  <si>
    <t>オープン</t>
    <phoneticPr fontId="1"/>
  </si>
  <si>
    <t>他の適応に国内で承認</t>
    <phoneticPr fontId="1"/>
  </si>
  <si>
    <t>同一適応に欧米で承認</t>
    <phoneticPr fontId="1"/>
  </si>
  <si>
    <t>二重盲検</t>
    <phoneticPr fontId="1"/>
  </si>
  <si>
    <t>使用</t>
    <phoneticPr fontId="1"/>
  </si>
  <si>
    <t>同効薬でも不変使用可</t>
    <phoneticPr fontId="1"/>
  </si>
  <si>
    <t>同効薬のみ禁止</t>
    <phoneticPr fontId="1"/>
  </si>
  <si>
    <t>全面禁止</t>
    <phoneticPr fontId="1"/>
  </si>
  <si>
    <t>内用・外用</t>
    <phoneticPr fontId="1"/>
  </si>
  <si>
    <t>皮下・筋注</t>
    <phoneticPr fontId="1"/>
  </si>
  <si>
    <t>静注・特殊</t>
    <phoneticPr fontId="1"/>
  </si>
  <si>
    <t>成人</t>
    <phoneticPr fontId="1"/>
  </si>
  <si>
    <t>小児、成人（高齢者、肝、腎障害等合併有）</t>
    <phoneticPr fontId="1"/>
  </si>
  <si>
    <t>乳児、新生児</t>
    <phoneticPr fontId="1"/>
  </si>
  <si>
    <t>Ⅱ相・Ⅲ相</t>
    <rPh sb="4" eb="5">
      <t>ソウ</t>
    </rPh>
    <phoneticPr fontId="1"/>
  </si>
  <si>
    <t>１．Q及びRを除いた合計ポイント数</t>
    <phoneticPr fontId="1"/>
  </si>
  <si>
    <t>２．Q及びRの合計ポイント数</t>
    <phoneticPr fontId="1"/>
  </si>
  <si>
    <t>被験者の選出
（適格＋除外基準数）</t>
    <phoneticPr fontId="1"/>
  </si>
  <si>
    <t>一般的検査＋非侵襲的機能検査及び画像診断項目数</t>
    <phoneticPr fontId="1"/>
  </si>
  <si>
    <t>19以下</t>
    <phoneticPr fontId="1"/>
  </si>
  <si>
    <t>20～29</t>
    <phoneticPr fontId="1"/>
  </si>
  <si>
    <t>30以上</t>
    <phoneticPr fontId="1"/>
  </si>
  <si>
    <t>4以下</t>
    <phoneticPr fontId="1"/>
  </si>
  <si>
    <t>5～9</t>
    <phoneticPr fontId="1"/>
  </si>
  <si>
    <t>10以上</t>
    <phoneticPr fontId="1"/>
  </si>
  <si>
    <t>49以下</t>
    <phoneticPr fontId="1"/>
  </si>
  <si>
    <t>50～99</t>
    <phoneticPr fontId="1"/>
  </si>
  <si>
    <t>100以上</t>
    <phoneticPr fontId="1"/>
  </si>
  <si>
    <t>30枚以内</t>
    <phoneticPr fontId="1"/>
  </si>
  <si>
    <t>31～50枚</t>
    <phoneticPr fontId="1"/>
  </si>
  <si>
    <t>51枚以上</t>
    <phoneticPr fontId="1"/>
  </si>
  <si>
    <t>算出額：</t>
    <phoneticPr fontId="1"/>
  </si>
  <si>
    <t>臨床試験研究費＝①＋②＝</t>
    <phoneticPr fontId="1"/>
  </si>
  <si>
    <t>4週間以内</t>
    <phoneticPr fontId="1"/>
  </si>
  <si>
    <t>5～24週</t>
    <phoneticPr fontId="1"/>
  </si>
  <si>
    <t>チェックポイントの経過観察回数</t>
    <phoneticPr fontId="1"/>
  </si>
  <si>
    <t>臨床症状観察項目数</t>
    <phoneticPr fontId="1"/>
  </si>
  <si>
    <t>治験薬の剤型</t>
    <phoneticPr fontId="1"/>
  </si>
  <si>
    <t>デザイン</t>
    <phoneticPr fontId="1"/>
  </si>
  <si>
    <t>投与期間</t>
    <phoneticPr fontId="1"/>
  </si>
  <si>
    <t>調剤及び出庫回数</t>
    <phoneticPr fontId="1"/>
  </si>
  <si>
    <t>保存状況</t>
    <phoneticPr fontId="1"/>
  </si>
  <si>
    <t>単相か複数相か</t>
    <phoneticPr fontId="1"/>
  </si>
  <si>
    <t>単科か複数科か</t>
    <phoneticPr fontId="1"/>
  </si>
  <si>
    <t>同一治験薬での対象疾患の数</t>
    <phoneticPr fontId="1"/>
  </si>
  <si>
    <t>ウォッシュアウト時のプラセボの使用</t>
    <phoneticPr fontId="1"/>
  </si>
  <si>
    <t>特殊説明文書等の添付</t>
    <phoneticPr fontId="1"/>
  </si>
  <si>
    <t>治験薬の種目</t>
    <phoneticPr fontId="1"/>
  </si>
  <si>
    <t>併用薬の交付</t>
    <phoneticPr fontId="1"/>
  </si>
  <si>
    <t>治験薬規格数</t>
    <phoneticPr fontId="1"/>
  </si>
  <si>
    <t>治験期間（１ヶ月単位）</t>
    <phoneticPr fontId="1"/>
  </si>
  <si>
    <t>症例発表</t>
    <phoneticPr fontId="1"/>
  </si>
  <si>
    <t>承認申請に使用される文書等の作成</t>
    <phoneticPr fontId="1"/>
  </si>
  <si>
    <t xml:space="preserve">        要素</t>
    <rPh sb="8" eb="10">
      <t>ヨウソ</t>
    </rPh>
    <phoneticPr fontId="1"/>
  </si>
  <si>
    <t xml:space="preserve"> ウエイト・ポイント</t>
    <phoneticPr fontId="1"/>
  </si>
  <si>
    <t>内   服</t>
    <phoneticPr fontId="1"/>
  </si>
  <si>
    <t>外   用</t>
    <phoneticPr fontId="1"/>
  </si>
  <si>
    <t>注   射</t>
    <phoneticPr fontId="1"/>
  </si>
  <si>
    <t>オープン</t>
    <phoneticPr fontId="1"/>
  </si>
  <si>
    <t>単盲検</t>
    <phoneticPr fontId="1"/>
  </si>
  <si>
    <t>二重盲検</t>
    <phoneticPr fontId="1"/>
  </si>
  <si>
    <t>（ウエイト×2）</t>
    <phoneticPr fontId="1"/>
  </si>
  <si>
    <t>（ウエイト×3）</t>
    <phoneticPr fontId="1"/>
  </si>
  <si>
    <t>4週間以内</t>
    <phoneticPr fontId="1"/>
  </si>
  <si>
    <t>5～24週</t>
    <phoneticPr fontId="1"/>
  </si>
  <si>
    <t>25～49週、50週以上は、25週毎に9ポイント加算する。</t>
    <phoneticPr fontId="1"/>
  </si>
  <si>
    <t>25～49週、50週以上は、25週毎に9ポイント加算する。</t>
    <phoneticPr fontId="1"/>
  </si>
  <si>
    <t>単   回</t>
    <phoneticPr fontId="1"/>
  </si>
  <si>
    <t>5回以下</t>
    <phoneticPr fontId="1"/>
  </si>
  <si>
    <t>6回以上</t>
    <phoneticPr fontId="1"/>
  </si>
  <si>
    <t>室   温</t>
    <phoneticPr fontId="1"/>
  </si>
  <si>
    <t>冷所又は遮光</t>
    <phoneticPr fontId="1"/>
  </si>
  <si>
    <t>冷所及び遮光</t>
    <phoneticPr fontId="1"/>
  </si>
  <si>
    <t>2つの相同時</t>
    <phoneticPr fontId="1"/>
  </si>
  <si>
    <t>3つ以上</t>
    <phoneticPr fontId="1"/>
  </si>
  <si>
    <t>3科以上</t>
    <phoneticPr fontId="1"/>
  </si>
  <si>
    <t>2科</t>
    <phoneticPr fontId="1"/>
  </si>
  <si>
    <t>2つ</t>
    <phoneticPr fontId="1"/>
  </si>
  <si>
    <t>有</t>
    <rPh sb="0" eb="1">
      <t>ア</t>
    </rPh>
    <phoneticPr fontId="1"/>
  </si>
  <si>
    <t>向精神薬・ 麻薬</t>
    <phoneticPr fontId="1"/>
  </si>
  <si>
    <t>1   種</t>
    <phoneticPr fontId="1"/>
  </si>
  <si>
    <t>2   種</t>
    <phoneticPr fontId="1"/>
  </si>
  <si>
    <t>3種以上</t>
    <phoneticPr fontId="1"/>
  </si>
  <si>
    <t>2名以下</t>
    <phoneticPr fontId="1"/>
  </si>
  <si>
    <t>3～5名</t>
    <phoneticPr fontId="1"/>
  </si>
  <si>
    <t>6名以上</t>
    <phoneticPr fontId="1"/>
  </si>
  <si>
    <t>3以上</t>
    <rPh sb="1" eb="3">
      <t>イジョウ</t>
    </rPh>
    <phoneticPr fontId="1"/>
  </si>
  <si>
    <t>毒・劇薬(予定)</t>
    <phoneticPr fontId="1"/>
  </si>
  <si>
    <t>請求医のチェック</t>
    <phoneticPr fontId="1"/>
  </si>
  <si>
    <t>併用適用時併用薬チェック</t>
    <phoneticPr fontId="1"/>
  </si>
  <si>
    <t>試験名　</t>
    <rPh sb="0" eb="2">
      <t>シケン</t>
    </rPh>
    <rPh sb="2" eb="3">
      <t>メイ</t>
    </rPh>
    <phoneticPr fontId="1"/>
  </si>
  <si>
    <t>試験名</t>
    <rPh sb="0" eb="2">
      <t>シケン</t>
    </rPh>
    <rPh sb="2" eb="3">
      <t>メイ</t>
    </rPh>
    <phoneticPr fontId="1"/>
  </si>
  <si>
    <t>　　合計ポイント数</t>
    <phoneticPr fontId="1"/>
  </si>
  <si>
    <t xml:space="preserve">  ×回数</t>
    <phoneticPr fontId="1"/>
  </si>
  <si>
    <t>1回</t>
    <phoneticPr fontId="1"/>
  </si>
  <si>
    <t>春日井市民病院　　　　　治験等受託経費算定</t>
    <rPh sb="0" eb="3">
      <t>カスガイ</t>
    </rPh>
    <rPh sb="3" eb="5">
      <t>シミン</t>
    </rPh>
    <rPh sb="5" eb="7">
      <t>ビョウイン</t>
    </rPh>
    <rPh sb="12" eb="14">
      <t>チケン</t>
    </rPh>
    <rPh sb="14" eb="15">
      <t>ナド</t>
    </rPh>
    <rPh sb="15" eb="17">
      <t>ジュタク</t>
    </rPh>
    <rPh sb="17" eb="19">
      <t>ケイヒ</t>
    </rPh>
    <rPh sb="19" eb="21">
      <t>サンテイ</t>
    </rPh>
    <phoneticPr fontId="1"/>
  </si>
  <si>
    <t>経費項目</t>
    <rPh sb="0" eb="2">
      <t>ケイヒ</t>
    </rPh>
    <rPh sb="2" eb="4">
      <t>コウモク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</si>
  <si>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</si>
  <si>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</si>
  <si>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計</t>
    <rPh sb="0" eb="1">
      <t>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</si>
  <si>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</si>
  <si>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</si>
  <si>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</si>
  <si>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①</t>
    <phoneticPr fontId="1"/>
  </si>
  <si>
    <t>治験審査委員会審議費用</t>
    <rPh sb="0" eb="2">
      <t>チケン</t>
    </rPh>
    <rPh sb="2" eb="4">
      <t>シンサ</t>
    </rPh>
    <rPh sb="4" eb="7">
      <t>イインカイ</t>
    </rPh>
    <rPh sb="7" eb="9">
      <t>シンギ</t>
    </rPh>
    <rPh sb="9" eb="11">
      <t>ヒヨウ</t>
    </rPh>
    <phoneticPr fontId="1"/>
  </si>
  <si>
    <t>初回審議</t>
    <rPh sb="0" eb="2">
      <t>ショカイ</t>
    </rPh>
    <rPh sb="2" eb="4">
      <t>シンギ</t>
    </rPh>
    <phoneticPr fontId="1"/>
  </si>
  <si>
    <t>2回目以降</t>
    <rPh sb="1" eb="5">
      <t>カイメイコウ</t>
    </rPh>
    <phoneticPr fontId="1"/>
  </si>
  <si>
    <t>実費精算</t>
    <rPh sb="0" eb="2">
      <t>ジッピ</t>
    </rPh>
    <rPh sb="2" eb="4">
      <t>セイサン</t>
    </rPh>
    <phoneticPr fontId="1"/>
  </si>
  <si>
    <t>②</t>
    <phoneticPr fontId="1"/>
  </si>
  <si>
    <t>臨床試験研究経費</t>
    <rPh sb="0" eb="2">
      <t>リンショウ</t>
    </rPh>
    <rPh sb="2" eb="4">
      <t>シケン</t>
    </rPh>
    <rPh sb="4" eb="6">
      <t>ケンキュウ</t>
    </rPh>
    <rPh sb="6" eb="8">
      <t>ケイヒ</t>
    </rPh>
    <phoneticPr fontId="1"/>
  </si>
  <si>
    <t>③</t>
    <phoneticPr fontId="1"/>
  </si>
  <si>
    <t>治験薬管理経費</t>
    <rPh sb="0" eb="2">
      <t>チケン</t>
    </rPh>
    <rPh sb="2" eb="3">
      <t>ヤク</t>
    </rPh>
    <rPh sb="3" eb="5">
      <t>カンリ</t>
    </rPh>
    <rPh sb="5" eb="7">
      <t>ケイヒ</t>
    </rPh>
    <phoneticPr fontId="1"/>
  </si>
  <si>
    <t>④</t>
    <phoneticPr fontId="1"/>
  </si>
  <si>
    <t>備品費</t>
    <rPh sb="0" eb="2">
      <t>ビヒン</t>
    </rPh>
    <rPh sb="2" eb="3">
      <t>ヒ</t>
    </rPh>
    <phoneticPr fontId="1"/>
  </si>
  <si>
    <t>⑤</t>
    <phoneticPr fontId="1"/>
  </si>
  <si>
    <t>事務費</t>
    <rPh sb="0" eb="3">
      <t>ジムヒ</t>
    </rPh>
    <phoneticPr fontId="1"/>
  </si>
  <si>
    <t>項目（②～④）の10%</t>
    <phoneticPr fontId="1"/>
  </si>
  <si>
    <t>⑥</t>
    <phoneticPr fontId="1"/>
  </si>
  <si>
    <t>管理費</t>
    <rPh sb="0" eb="3">
      <t>カンリヒ</t>
    </rPh>
    <phoneticPr fontId="1"/>
  </si>
  <si>
    <t>項目（②～⑤）の30%</t>
    <phoneticPr fontId="1"/>
  </si>
  <si>
    <t>⑦</t>
    <phoneticPr fontId="1"/>
  </si>
  <si>
    <t>被験者負担軽減費</t>
    <rPh sb="0" eb="3">
      <t>ヒケンシャ</t>
    </rPh>
    <rPh sb="3" eb="5">
      <t>フタン</t>
    </rPh>
    <rPh sb="5" eb="7">
      <t>ケイゲン</t>
    </rPh>
    <rPh sb="7" eb="8">
      <t>ヒ</t>
    </rPh>
    <phoneticPr fontId="1"/>
  </si>
  <si>
    <t>⑧</t>
    <phoneticPr fontId="1"/>
  </si>
  <si>
    <t>保険外併用療養費支給対象外費用</t>
    <rPh sb="0" eb="2">
      <t>ホケン</t>
    </rPh>
    <rPh sb="2" eb="3">
      <t>ガイ</t>
    </rPh>
    <rPh sb="3" eb="5">
      <t>ヘイヨウ</t>
    </rPh>
    <rPh sb="5" eb="8">
      <t>リョウヨウヒ</t>
    </rPh>
    <rPh sb="8" eb="10">
      <t>シキュウ</t>
    </rPh>
    <rPh sb="10" eb="12">
      <t>タイショウ</t>
    </rPh>
    <rPh sb="12" eb="13">
      <t>ガイ</t>
    </rPh>
    <rPh sb="13" eb="15">
      <t>ヒヨウ</t>
    </rPh>
    <phoneticPr fontId="1"/>
  </si>
  <si>
    <t>⑨</t>
    <phoneticPr fontId="1"/>
  </si>
  <si>
    <t>前観察期脱落費用</t>
    <rPh sb="0" eb="1">
      <t>ゼン</t>
    </rPh>
    <rPh sb="1" eb="3">
      <t>カンサツ</t>
    </rPh>
    <rPh sb="3" eb="4">
      <t>キ</t>
    </rPh>
    <rPh sb="4" eb="6">
      <t>ダツラク</t>
    </rPh>
    <rPh sb="6" eb="8">
      <t>ヒヨウ</t>
    </rPh>
    <phoneticPr fontId="1"/>
  </si>
  <si>
    <t>契約時</t>
    <rPh sb="0" eb="2">
      <t>ケイヤク</t>
    </rPh>
    <rPh sb="2" eb="3">
      <t>ジ</t>
    </rPh>
    <phoneticPr fontId="1"/>
  </si>
  <si>
    <t>毎月</t>
    <rPh sb="0" eb="2">
      <t>マイツキ</t>
    </rPh>
    <phoneticPr fontId="1"/>
  </si>
  <si>
    <t>回</t>
    <rPh sb="0" eb="1">
      <t>カイ</t>
    </rPh>
    <phoneticPr fontId="1"/>
  </si>
  <si>
    <t>症例</t>
    <rPh sb="0" eb="2">
      <t>ショウレイ</t>
    </rPh>
    <phoneticPr fontId="1"/>
  </si>
  <si>
    <t>Visit</t>
    <phoneticPr fontId="1"/>
  </si>
  <si>
    <t>必要時</t>
    <rPh sb="0" eb="3">
      <t>ヒツヨウジ</t>
    </rPh>
    <phoneticPr fontId="1"/>
  </si>
  <si>
    <t>脱落時</t>
    <rPh sb="0" eb="2">
      <t>ダツラク</t>
    </rPh>
    <rPh sb="2" eb="3">
      <t>ジ</t>
    </rPh>
    <phoneticPr fontId="1"/>
  </si>
  <si>
    <t>合計ポイント数の2×6,000円 ・・・・・②</t>
    <phoneticPr fontId="1"/>
  </si>
  <si>
    <t>合計ポイント数の1×6,000円 ・・・・・①</t>
    <phoneticPr fontId="1"/>
  </si>
  <si>
    <t>/症例</t>
    <rPh sb="1" eb="3">
      <t>ショウレイ</t>
    </rPh>
    <phoneticPr fontId="1"/>
  </si>
  <si>
    <t>　　算出額：合計ポイント数×1000円　＝　治験薬管理経費</t>
    <phoneticPr fontId="1"/>
  </si>
  <si>
    <t>治験終了時</t>
    <rPh sb="0" eb="2">
      <t>チケン</t>
    </rPh>
    <rPh sb="2" eb="4">
      <t>シュウリョウ</t>
    </rPh>
    <rPh sb="4" eb="5">
      <t>ジ</t>
    </rPh>
    <phoneticPr fontId="1"/>
  </si>
  <si>
    <t>契約時</t>
    <rPh sb="0" eb="2">
      <t>ケイヤク</t>
    </rPh>
    <rPh sb="2" eb="3">
      <t>ジ</t>
    </rPh>
    <phoneticPr fontId="1"/>
  </si>
  <si>
    <t>請求時期 *1</t>
    <rPh sb="0" eb="2">
      <t>セイキュウ</t>
    </rPh>
    <rPh sb="2" eb="4">
      <t>ジキ</t>
    </rPh>
    <phoneticPr fontId="1"/>
  </si>
  <si>
    <t>*1 請求時期は例を示してありますので、契約時は協議させていただきます</t>
    <rPh sb="3" eb="5">
      <t>セイキュウ</t>
    </rPh>
    <rPh sb="5" eb="7">
      <t>ジキ</t>
    </rPh>
    <rPh sb="8" eb="9">
      <t>レイ</t>
    </rPh>
    <rPh sb="10" eb="11">
      <t>シメ</t>
    </rPh>
    <rPh sb="20" eb="22">
      <t>ケイヤク</t>
    </rPh>
    <rPh sb="22" eb="23">
      <t>ジ</t>
    </rPh>
    <rPh sb="24" eb="26">
      <t>キョウギ</t>
    </rPh>
    <phoneticPr fontId="1"/>
  </si>
  <si>
    <t xml:space="preserve">  ×月数（治験薬の保存・管理）
　（西暦　　年　月　～　　　年　月）</t>
    <rPh sb="19" eb="21">
      <t>セイレキ</t>
    </rPh>
    <rPh sb="23" eb="24">
      <t>ネン</t>
    </rPh>
    <rPh sb="25" eb="26">
      <t>ツキ</t>
    </rPh>
    <rPh sb="31" eb="32">
      <t>ネン</t>
    </rPh>
    <rPh sb="33" eb="34">
      <t>ツキ</t>
    </rPh>
    <phoneticPr fontId="1"/>
  </si>
  <si>
    <t>年度末</t>
    <rPh sb="0" eb="3">
      <t>ネンドマツ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</si>
</sst>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42" formatCode="_ &quot;¥&quot;* #,##0_ ;_ &quot;¥&quot;* \-#,##0_ ;_ &quot;¥&quot;* &quot;-&quot;_ ;_ @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7FFAB"/>
        <bgColor indexed="64"/>
      </patternFill>
    </fill>
    <fill>
      <patternFill patternType="solid">
        <fgColor rgb="FFDDE9F7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2" fontId="3" fillId="0" borderId="0" xfId="0" applyNumberFormat="1" applyFont="1" applyFill="1" applyBorder="1" applyAlignment="1">
      <alignment vertical="center"/>
    </xf>
    <xf numFmtId="42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2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0" fillId="0" borderId="62" xfId="0" applyFill="1" applyBorder="1" applyAlignment="1">
      <alignment horizontal="left" vertical="center" wrapText="1"/>
    </xf>
    <xf numFmtId="0" fontId="0" fillId="0" borderId="63" xfId="0" applyFill="1" applyBorder="1" applyAlignment="1">
      <alignment horizontal="left" vertical="center" wrapText="1"/>
    </xf>
    <xf numFmtId="0" fontId="0" fillId="0" borderId="63" xfId="0" applyNumberFormat="1" applyFill="1" applyBorder="1" applyAlignment="1">
      <alignment horizontal="left" vertical="center" wrapText="1"/>
    </xf>
    <xf numFmtId="0" fontId="0" fillId="0" borderId="64" xfId="0" applyFill="1" applyBorder="1" applyAlignment="1">
      <alignment horizontal="left" vertical="center" wrapText="1"/>
    </xf>
    <xf numFmtId="0" fontId="0" fillId="0" borderId="65" xfId="0" applyFill="1" applyBorder="1" applyAlignment="1">
      <alignment horizontal="left" vertical="center" wrapText="1"/>
    </xf>
    <xf numFmtId="5" fontId="0" fillId="0" borderId="66" xfId="0" applyNumberFormat="1" applyFill="1" applyBorder="1" applyAlignment="1">
      <alignment horizontal="left" vertical="center" wrapText="1"/>
    </xf>
    <xf numFmtId="0" fontId="0" fillId="0" borderId="66" xfId="0" applyNumberFormat="1" applyFill="1" applyBorder="1" applyAlignment="1">
      <alignment horizontal="left" vertical="center" wrapText="1"/>
    </xf>
    <xf numFmtId="5" fontId="0" fillId="0" borderId="63" xfId="0" applyNumberFormat="1" applyFill="1" applyBorder="1" applyAlignment="1">
      <alignment horizontal="left" vertical="center" wrapText="1"/>
    </xf>
    <xf numFmtId="5" fontId="0" fillId="0" borderId="68" xfId="0" applyNumberFormat="1" applyFill="1" applyBorder="1" applyAlignment="1">
      <alignment horizontal="left" vertical="center" wrapText="1"/>
    </xf>
    <xf numFmtId="5" fontId="0" fillId="0" borderId="66" xfId="0" applyNumberFormat="1" applyFill="1" applyBorder="1" applyAlignment="1">
      <alignment horizontal="right" vertical="center" wrapText="1"/>
    </xf>
    <xf numFmtId="5" fontId="0" fillId="0" borderId="70" xfId="0" applyNumberFormat="1" applyFill="1" applyBorder="1" applyAlignment="1">
      <alignment horizontal="right" vertical="center" wrapText="1"/>
    </xf>
    <xf numFmtId="0" fontId="0" fillId="0" borderId="67" xfId="0" applyFill="1" applyBorder="1" applyAlignment="1">
      <alignment horizontal="right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5" fontId="0" fillId="0" borderId="63" xfId="0" applyNumberFormat="1" applyFill="1" applyBorder="1" applyAlignment="1">
      <alignment horizontal="right" vertical="center" wrapText="1"/>
    </xf>
    <xf numFmtId="0" fontId="0" fillId="0" borderId="76" xfId="0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5" fontId="0" fillId="0" borderId="78" xfId="0" applyNumberFormat="1" applyFill="1" applyBorder="1" applyAlignment="1">
      <alignment horizontal="left" vertical="center" wrapText="1"/>
    </xf>
    <xf numFmtId="5" fontId="0" fillId="0" borderId="78" xfId="0" applyNumberFormat="1" applyFill="1" applyBorder="1" applyAlignment="1">
      <alignment horizontal="right" vertical="center" wrapText="1"/>
    </xf>
    <xf numFmtId="5" fontId="0" fillId="0" borderId="73" xfId="0" applyNumberFormat="1" applyFill="1" applyBorder="1" applyAlignment="1">
      <alignment horizontal="right" vertical="center" wrapText="1"/>
    </xf>
    <xf numFmtId="0" fontId="0" fillId="0" borderId="79" xfId="0" applyFill="1" applyBorder="1" applyAlignment="1">
      <alignment horizontal="right" vertical="center" wrapText="1"/>
    </xf>
    <xf numFmtId="5" fontId="0" fillId="0" borderId="68" xfId="0" applyNumberFormat="1" applyFill="1" applyBorder="1" applyAlignment="1">
      <alignment horizontal="right" vertical="center" wrapText="1"/>
    </xf>
    <xf numFmtId="0" fontId="0" fillId="0" borderId="64" xfId="0" applyFill="1" applyBorder="1" applyAlignment="1">
      <alignment horizontal="right" vertical="center" wrapText="1"/>
    </xf>
    <xf numFmtId="5" fontId="0" fillId="0" borderId="63" xfId="0" applyNumberForma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right" vertical="center" wrapText="1"/>
    </xf>
    <xf numFmtId="0" fontId="15" fillId="0" borderId="64" xfId="0" applyFont="1" applyFill="1" applyBorder="1" applyAlignment="1">
      <alignment horizontal="right" vertical="center" wrapText="1"/>
    </xf>
    <xf numFmtId="0" fontId="0" fillId="4" borderId="63" xfId="0" applyNumberForma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5" fontId="0" fillId="0" borderId="84" xfId="0" applyNumberFormat="1" applyFill="1" applyBorder="1" applyAlignment="1">
      <alignment horizontal="right" vertical="center" wrapText="1"/>
    </xf>
    <xf numFmtId="0" fontId="0" fillId="0" borderId="78" xfId="0" applyNumberForma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top" wrapText="1"/>
    </xf>
    <xf numFmtId="0" fontId="10" fillId="0" borderId="5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52" xfId="0" applyFont="1" applyBorder="1" applyAlignment="1">
      <alignment horizontal="center" vertical="top" wrapText="1"/>
    </xf>
    <xf numFmtId="0" fontId="10" fillId="0" borderId="53" xfId="0" applyFont="1" applyBorder="1" applyAlignment="1">
      <alignment horizontal="center" vertical="top" wrapText="1"/>
    </xf>
    <xf numFmtId="0" fontId="10" fillId="0" borderId="54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5" fontId="3" fillId="0" borderId="0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5" fontId="3" fillId="0" borderId="35" xfId="0" applyNumberFormat="1" applyFont="1" applyBorder="1" applyAlignment="1">
      <alignment horizontal="center" vertical="center"/>
    </xf>
    <xf numFmtId="5" fontId="3" fillId="0" borderId="36" xfId="0" applyNumberFormat="1" applyFont="1" applyBorder="1" applyAlignment="1">
      <alignment horizontal="center" vertical="center"/>
    </xf>
    <xf numFmtId="5" fontId="3" fillId="0" borderId="48" xfId="0" applyNumberFormat="1" applyFont="1" applyBorder="1" applyAlignment="1">
      <alignment horizontal="center" vertical="center"/>
    </xf>
    <xf numFmtId="5" fontId="3" fillId="0" borderId="49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left" vertical="center" wrapText="1"/>
    </xf>
    <xf numFmtId="0" fontId="16" fillId="0" borderId="60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5" fontId="0" fillId="0" borderId="80" xfId="0" applyNumberFormat="1" applyFill="1" applyBorder="1" applyAlignment="1">
      <alignment horizontal="center" vertical="center" wrapText="1"/>
    </xf>
    <xf numFmtId="5" fontId="0" fillId="0" borderId="81" xfId="0" applyNumberFormat="1" applyFill="1" applyBorder="1" applyAlignment="1">
      <alignment horizontal="center" vertical="center" wrapText="1"/>
    </xf>
    <xf numFmtId="5" fontId="0" fillId="0" borderId="82" xfId="0" applyNumberFormat="1" applyFill="1" applyBorder="1" applyAlignment="1">
      <alignment horizontal="center" vertical="center" wrapText="1"/>
    </xf>
    <xf numFmtId="0" fontId="0" fillId="0" borderId="74" xfId="0" applyFill="1" applyBorder="1" applyAlignment="1">
      <alignment horizontal="left" vertical="center" wrapText="1"/>
    </xf>
    <xf numFmtId="0" fontId="0" fillId="0" borderId="75" xfId="0" applyFill="1" applyBorder="1" applyAlignment="1">
      <alignment horizontal="left" vertical="center" wrapText="1"/>
    </xf>
    <xf numFmtId="0" fontId="0" fillId="0" borderId="83" xfId="0" applyFill="1" applyBorder="1" applyAlignment="1">
      <alignment horizontal="left" vertical="center" wrapText="1"/>
    </xf>
    <xf numFmtId="5" fontId="0" fillId="0" borderId="68" xfId="0" applyNumberFormat="1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/>
    </xf>
    <xf numFmtId="0" fontId="0" fillId="0" borderId="69" xfId="0" applyFill="1" applyBorder="1" applyAlignment="1">
      <alignment horizontal="left" vertical="center"/>
    </xf>
    <xf numFmtId="0" fontId="0" fillId="0" borderId="68" xfId="0" applyNumberFormat="1" applyFill="1" applyBorder="1" applyAlignment="1">
      <alignment horizontal="right" vertical="center" wrapText="1"/>
    </xf>
    <xf numFmtId="0" fontId="0" fillId="0" borderId="37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4" borderId="73" xfId="0" applyNumberFormat="1" applyFill="1" applyBorder="1" applyAlignment="1">
      <alignment horizontal="right" vertical="center" wrapText="1"/>
    </xf>
    <xf numFmtId="0" fontId="0" fillId="4" borderId="85" xfId="0" applyFill="1" applyBorder="1" applyAlignment="1">
      <alignment vertical="center" wrapText="1"/>
    </xf>
    <xf numFmtId="0" fontId="0" fillId="4" borderId="86" xfId="0" applyFill="1" applyBorder="1" applyAlignment="1">
      <alignment vertical="center" wrapText="1"/>
    </xf>
    <xf numFmtId="0" fontId="0" fillId="4" borderId="68" xfId="0" applyNumberFormat="1" applyFill="1" applyBorder="1" applyAlignment="1">
      <alignment horizontal="right" vertical="center" wrapText="1"/>
    </xf>
    <xf numFmtId="0" fontId="0" fillId="4" borderId="37" xfId="0" applyFill="1" applyBorder="1" applyAlignment="1">
      <alignment vertical="center" wrapText="1"/>
    </xf>
    <xf numFmtId="0" fontId="0" fillId="4" borderId="69" xfId="0" applyFill="1" applyBorder="1" applyAlignment="1">
      <alignment vertical="center" wrapText="1"/>
    </xf>
    <xf numFmtId="0" fontId="0" fillId="0" borderId="68" xfId="0" applyNumberForma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4" borderId="70" xfId="0" applyNumberFormat="1" applyFill="1" applyBorder="1" applyAlignment="1">
      <alignment horizontal="right" vertical="center" wrapText="1"/>
    </xf>
    <xf numFmtId="0" fontId="0" fillId="4" borderId="71" xfId="0" applyFill="1" applyBorder="1" applyAlignment="1">
      <alignment vertical="center" wrapText="1"/>
    </xf>
    <xf numFmtId="0" fontId="0" fillId="4" borderId="72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DE9F7"/>
      <color rgb="FFF7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zoomScaleNormal="100" zoomScaleSheetLayoutView="115" workbookViewId="0">
      <selection activeCell="B4" sqref="B4:Z4"/>
    </sheetView>
  </sheetViews>
  <sheetFormatPr defaultColWidth="3.625" defaultRowHeight="20.100000000000001" customHeight="1" x14ac:dyDescent="0.15"/>
  <cols>
    <col min="1" max="1" width="3.125" style="1" customWidth="1"/>
    <col min="2" max="2" width="3.125" style="3" customWidth="1"/>
    <col min="3" max="9" width="3.125" style="1" customWidth="1"/>
    <col min="10" max="28" width="3.625" style="4" customWidth="1"/>
    <col min="29" max="16384" width="3.625" style="4"/>
  </cols>
  <sheetData>
    <row r="1" spans="1:27" s="2" customFormat="1" ht="20.100000000000001" customHeight="1" x14ac:dyDescent="0.15">
      <c r="A1" s="66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 s="2" customFormat="1" ht="20.100000000000001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s="2" customFormat="1" ht="20.100000000000001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s="2" customFormat="1" ht="20.100000000000001" customHeight="1" x14ac:dyDescent="0.15">
      <c r="A4" s="10"/>
      <c r="B4" s="67" t="s">
        <v>143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9"/>
    </row>
    <row r="5" spans="1:27" ht="20.100000000000001" customHeight="1" thickBot="1" x14ac:dyDescent="0.2"/>
    <row r="6" spans="1:27" ht="15" customHeight="1" thickBot="1" x14ac:dyDescent="0.2">
      <c r="A6" s="84"/>
      <c r="B6" s="85"/>
      <c r="C6" s="85"/>
      <c r="D6" s="92" t="s">
        <v>107</v>
      </c>
      <c r="E6" s="92"/>
      <c r="F6" s="92"/>
      <c r="G6" s="92"/>
      <c r="H6" s="92"/>
      <c r="I6" s="93"/>
      <c r="J6" s="68" t="s">
        <v>9</v>
      </c>
      <c r="K6" s="71" t="s">
        <v>10</v>
      </c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3"/>
    </row>
    <row r="7" spans="1:27" ht="15" customHeight="1" x14ac:dyDescent="0.15">
      <c r="A7" s="86"/>
      <c r="B7" s="87"/>
      <c r="C7" s="87"/>
      <c r="D7" s="88"/>
      <c r="E7" s="88"/>
      <c r="F7" s="88"/>
      <c r="G7" s="87"/>
      <c r="H7" s="87"/>
      <c r="I7" s="91"/>
      <c r="J7" s="69"/>
      <c r="K7" s="74" t="s">
        <v>39</v>
      </c>
      <c r="L7" s="75"/>
      <c r="M7" s="75"/>
      <c r="N7" s="75"/>
      <c r="O7" s="75"/>
      <c r="P7" s="75" t="s">
        <v>40</v>
      </c>
      <c r="Q7" s="75"/>
      <c r="R7" s="75"/>
      <c r="S7" s="75"/>
      <c r="T7" s="75"/>
      <c r="U7" s="75" t="s">
        <v>41</v>
      </c>
      <c r="V7" s="75"/>
      <c r="W7" s="75"/>
      <c r="X7" s="75"/>
      <c r="Y7" s="76"/>
      <c r="Z7" s="77" t="s">
        <v>46</v>
      </c>
      <c r="AA7" s="78"/>
    </row>
    <row r="8" spans="1:27" ht="15" customHeight="1" thickBot="1" x14ac:dyDescent="0.2">
      <c r="A8" s="94" t="s">
        <v>106</v>
      </c>
      <c r="B8" s="95"/>
      <c r="C8" s="95"/>
      <c r="D8" s="95"/>
      <c r="E8" s="95"/>
      <c r="F8" s="95"/>
      <c r="G8" s="89"/>
      <c r="H8" s="89"/>
      <c r="I8" s="90"/>
      <c r="J8" s="70"/>
      <c r="K8" s="81" t="s">
        <v>42</v>
      </c>
      <c r="L8" s="82"/>
      <c r="M8" s="82"/>
      <c r="N8" s="82"/>
      <c r="O8" s="82"/>
      <c r="P8" s="82" t="s">
        <v>43</v>
      </c>
      <c r="Q8" s="82"/>
      <c r="R8" s="82"/>
      <c r="S8" s="82"/>
      <c r="T8" s="82"/>
      <c r="U8" s="82" t="s">
        <v>44</v>
      </c>
      <c r="V8" s="82"/>
      <c r="W8" s="82"/>
      <c r="X8" s="82"/>
      <c r="Y8" s="83"/>
      <c r="Z8" s="79"/>
      <c r="AA8" s="80"/>
    </row>
    <row r="9" spans="1:27" ht="30.2" customHeight="1" x14ac:dyDescent="0.15">
      <c r="A9" s="13" t="s">
        <v>11</v>
      </c>
      <c r="B9" s="96" t="s">
        <v>0</v>
      </c>
      <c r="C9" s="96"/>
      <c r="D9" s="96"/>
      <c r="E9" s="96"/>
      <c r="F9" s="96"/>
      <c r="G9" s="96"/>
      <c r="H9" s="96"/>
      <c r="I9" s="97"/>
      <c r="J9" s="18">
        <v>2</v>
      </c>
      <c r="K9" s="98" t="s">
        <v>48</v>
      </c>
      <c r="L9" s="99"/>
      <c r="M9" s="99"/>
      <c r="N9" s="99"/>
      <c r="O9" s="99"/>
      <c r="P9" s="99" t="s">
        <v>47</v>
      </c>
      <c r="Q9" s="99"/>
      <c r="R9" s="99"/>
      <c r="S9" s="99"/>
      <c r="T9" s="99"/>
      <c r="U9" s="100" t="s">
        <v>51</v>
      </c>
      <c r="V9" s="101"/>
      <c r="W9" s="101"/>
      <c r="X9" s="101"/>
      <c r="Y9" s="101"/>
      <c r="Z9" s="102"/>
      <c r="AA9" s="103"/>
    </row>
    <row r="10" spans="1:27" ht="30.2" customHeight="1" x14ac:dyDescent="0.15">
      <c r="A10" s="14" t="s">
        <v>12</v>
      </c>
      <c r="B10" s="104" t="s">
        <v>1</v>
      </c>
      <c r="C10" s="104"/>
      <c r="D10" s="104"/>
      <c r="E10" s="104"/>
      <c r="F10" s="104"/>
      <c r="G10" s="104"/>
      <c r="H10" s="104"/>
      <c r="I10" s="105"/>
      <c r="J10" s="19">
        <v>1</v>
      </c>
      <c r="K10" s="106" t="s">
        <v>49</v>
      </c>
      <c r="L10" s="107"/>
      <c r="M10" s="107"/>
      <c r="N10" s="107"/>
      <c r="O10" s="107"/>
      <c r="P10" s="107" t="s">
        <v>50</v>
      </c>
      <c r="Q10" s="107"/>
      <c r="R10" s="107"/>
      <c r="S10" s="107"/>
      <c r="T10" s="107"/>
      <c r="U10" s="108" t="s">
        <v>2</v>
      </c>
      <c r="V10" s="108"/>
      <c r="W10" s="108"/>
      <c r="X10" s="108"/>
      <c r="Y10" s="109"/>
      <c r="Z10" s="110"/>
      <c r="AA10" s="111"/>
    </row>
    <row r="11" spans="1:27" ht="30.2" customHeight="1" x14ac:dyDescent="0.15">
      <c r="A11" s="14" t="s">
        <v>21</v>
      </c>
      <c r="B11" s="104" t="s">
        <v>3</v>
      </c>
      <c r="C11" s="104"/>
      <c r="D11" s="104"/>
      <c r="E11" s="104"/>
      <c r="F11" s="104"/>
      <c r="G11" s="104"/>
      <c r="H11" s="104"/>
      <c r="I11" s="105"/>
      <c r="J11" s="19">
        <v>1</v>
      </c>
      <c r="K11" s="112" t="s">
        <v>54</v>
      </c>
      <c r="L11" s="113"/>
      <c r="M11" s="113"/>
      <c r="N11" s="113"/>
      <c r="O11" s="113"/>
      <c r="P11" s="113" t="s">
        <v>55</v>
      </c>
      <c r="Q11" s="113"/>
      <c r="R11" s="113"/>
      <c r="S11" s="113"/>
      <c r="T11" s="113"/>
      <c r="U11" s="107" t="s">
        <v>52</v>
      </c>
      <c r="V11" s="107"/>
      <c r="W11" s="107"/>
      <c r="X11" s="107"/>
      <c r="Y11" s="114"/>
      <c r="Z11" s="110"/>
      <c r="AA11" s="111"/>
    </row>
    <row r="12" spans="1:27" ht="30.2" customHeight="1" x14ac:dyDescent="0.15">
      <c r="A12" s="14" t="s">
        <v>22</v>
      </c>
      <c r="B12" s="104" t="s">
        <v>4</v>
      </c>
      <c r="C12" s="104"/>
      <c r="D12" s="104"/>
      <c r="E12" s="104"/>
      <c r="F12" s="104"/>
      <c r="G12" s="104"/>
      <c r="H12" s="104"/>
      <c r="I12" s="105"/>
      <c r="J12" s="19">
        <v>2</v>
      </c>
      <c r="K12" s="106" t="s">
        <v>53</v>
      </c>
      <c r="L12" s="107"/>
      <c r="M12" s="107"/>
      <c r="N12" s="107"/>
      <c r="O12" s="107"/>
      <c r="P12" s="107" t="s">
        <v>5</v>
      </c>
      <c r="Q12" s="107"/>
      <c r="R12" s="107"/>
      <c r="S12" s="107"/>
      <c r="T12" s="107"/>
      <c r="U12" s="107" t="s">
        <v>56</v>
      </c>
      <c r="V12" s="107"/>
      <c r="W12" s="107"/>
      <c r="X12" s="107"/>
      <c r="Y12" s="114"/>
      <c r="Z12" s="110"/>
      <c r="AA12" s="111"/>
    </row>
    <row r="13" spans="1:27" ht="30.2" customHeight="1" x14ac:dyDescent="0.15">
      <c r="A13" s="14" t="s">
        <v>23</v>
      </c>
      <c r="B13" s="104" t="s">
        <v>24</v>
      </c>
      <c r="C13" s="104"/>
      <c r="D13" s="104"/>
      <c r="E13" s="104"/>
      <c r="F13" s="104"/>
      <c r="G13" s="104"/>
      <c r="H13" s="104"/>
      <c r="I13" s="105"/>
      <c r="J13" s="19">
        <v>3</v>
      </c>
      <c r="K13" s="106" t="s">
        <v>57</v>
      </c>
      <c r="L13" s="107"/>
      <c r="M13" s="107"/>
      <c r="N13" s="107"/>
      <c r="O13" s="107"/>
      <c r="P13" s="108" t="s">
        <v>2</v>
      </c>
      <c r="Q13" s="108"/>
      <c r="R13" s="108"/>
      <c r="S13" s="108"/>
      <c r="T13" s="108"/>
      <c r="U13" s="108"/>
      <c r="V13" s="108"/>
      <c r="W13" s="108"/>
      <c r="X13" s="108"/>
      <c r="Y13" s="109"/>
      <c r="Z13" s="110"/>
      <c r="AA13" s="111"/>
    </row>
    <row r="14" spans="1:27" ht="30.2" customHeight="1" x14ac:dyDescent="0.15">
      <c r="A14" s="14" t="s">
        <v>25</v>
      </c>
      <c r="B14" s="104" t="s">
        <v>26</v>
      </c>
      <c r="C14" s="104"/>
      <c r="D14" s="104"/>
      <c r="E14" s="104"/>
      <c r="F14" s="104"/>
      <c r="G14" s="104"/>
      <c r="H14" s="104"/>
      <c r="I14" s="105"/>
      <c r="J14" s="19">
        <v>1</v>
      </c>
      <c r="K14" s="112" t="s">
        <v>58</v>
      </c>
      <c r="L14" s="113"/>
      <c r="M14" s="113"/>
      <c r="N14" s="113"/>
      <c r="O14" s="113"/>
      <c r="P14" s="113" t="s">
        <v>59</v>
      </c>
      <c r="Q14" s="113"/>
      <c r="R14" s="113"/>
      <c r="S14" s="113"/>
      <c r="T14" s="113"/>
      <c r="U14" s="107" t="s">
        <v>60</v>
      </c>
      <c r="V14" s="107"/>
      <c r="W14" s="107"/>
      <c r="X14" s="107"/>
      <c r="Y14" s="114"/>
      <c r="Z14" s="110"/>
      <c r="AA14" s="111"/>
    </row>
    <row r="15" spans="1:27" ht="30.2" customHeight="1" x14ac:dyDescent="0.15">
      <c r="A15" s="14" t="s">
        <v>27</v>
      </c>
      <c r="B15" s="104" t="s">
        <v>28</v>
      </c>
      <c r="C15" s="104"/>
      <c r="D15" s="104"/>
      <c r="E15" s="104"/>
      <c r="F15" s="104"/>
      <c r="G15" s="104"/>
      <c r="H15" s="104"/>
      <c r="I15" s="105"/>
      <c r="J15" s="19">
        <v>1</v>
      </c>
      <c r="K15" s="106" t="s">
        <v>61</v>
      </c>
      <c r="L15" s="107"/>
      <c r="M15" s="107"/>
      <c r="N15" s="107"/>
      <c r="O15" s="107"/>
      <c r="P15" s="107" t="s">
        <v>62</v>
      </c>
      <c r="Q15" s="107"/>
      <c r="R15" s="107"/>
      <c r="S15" s="107"/>
      <c r="T15" s="107"/>
      <c r="U15" s="107" t="s">
        <v>63</v>
      </c>
      <c r="V15" s="107"/>
      <c r="W15" s="107"/>
      <c r="X15" s="107"/>
      <c r="Y15" s="114"/>
      <c r="Z15" s="110"/>
      <c r="AA15" s="111"/>
    </row>
    <row r="16" spans="1:27" ht="30.2" customHeight="1" x14ac:dyDescent="0.15">
      <c r="A16" s="14" t="s">
        <v>13</v>
      </c>
      <c r="B16" s="104" t="s">
        <v>29</v>
      </c>
      <c r="C16" s="104"/>
      <c r="D16" s="104"/>
      <c r="E16" s="104"/>
      <c r="F16" s="104"/>
      <c r="G16" s="104"/>
      <c r="H16" s="104"/>
      <c r="I16" s="105"/>
      <c r="J16" s="19">
        <v>3</v>
      </c>
      <c r="K16" s="106" t="s">
        <v>86</v>
      </c>
      <c r="L16" s="107"/>
      <c r="M16" s="107"/>
      <c r="N16" s="107"/>
      <c r="O16" s="107"/>
      <c r="P16" s="107" t="s">
        <v>87</v>
      </c>
      <c r="Q16" s="107"/>
      <c r="R16" s="107"/>
      <c r="S16" s="107"/>
      <c r="T16" s="107"/>
      <c r="U16" s="115" t="s">
        <v>119</v>
      </c>
      <c r="V16" s="116"/>
      <c r="W16" s="116"/>
      <c r="X16" s="116"/>
      <c r="Y16" s="117"/>
      <c r="Z16" s="110"/>
      <c r="AA16" s="111"/>
    </row>
    <row r="17" spans="1:27" ht="30.2" customHeight="1" x14ac:dyDescent="0.15">
      <c r="A17" s="14" t="s">
        <v>14</v>
      </c>
      <c r="B17" s="104" t="s">
        <v>30</v>
      </c>
      <c r="C17" s="104"/>
      <c r="D17" s="104"/>
      <c r="E17" s="104"/>
      <c r="F17" s="104"/>
      <c r="G17" s="104"/>
      <c r="H17" s="104"/>
      <c r="I17" s="105"/>
      <c r="J17" s="19">
        <v>1</v>
      </c>
      <c r="K17" s="106" t="s">
        <v>64</v>
      </c>
      <c r="L17" s="107"/>
      <c r="M17" s="107"/>
      <c r="N17" s="107"/>
      <c r="O17" s="107"/>
      <c r="P17" s="118" t="s">
        <v>65</v>
      </c>
      <c r="Q17" s="118"/>
      <c r="R17" s="118"/>
      <c r="S17" s="118"/>
      <c r="T17" s="118"/>
      <c r="U17" s="107" t="s">
        <v>66</v>
      </c>
      <c r="V17" s="107"/>
      <c r="W17" s="107"/>
      <c r="X17" s="107"/>
      <c r="Y17" s="114"/>
      <c r="Z17" s="110"/>
      <c r="AA17" s="111"/>
    </row>
    <row r="18" spans="1:27" ht="30.2" customHeight="1" x14ac:dyDescent="0.15">
      <c r="A18" s="14" t="s">
        <v>15</v>
      </c>
      <c r="B18" s="104" t="s">
        <v>70</v>
      </c>
      <c r="C18" s="104"/>
      <c r="D18" s="104"/>
      <c r="E18" s="104"/>
      <c r="F18" s="104"/>
      <c r="G18" s="104"/>
      <c r="H18" s="104"/>
      <c r="I18" s="105"/>
      <c r="J18" s="19">
        <v>1</v>
      </c>
      <c r="K18" s="106" t="s">
        <v>72</v>
      </c>
      <c r="L18" s="107"/>
      <c r="M18" s="107"/>
      <c r="N18" s="107"/>
      <c r="O18" s="107"/>
      <c r="P18" s="107" t="s">
        <v>73</v>
      </c>
      <c r="Q18" s="107"/>
      <c r="R18" s="107"/>
      <c r="S18" s="107"/>
      <c r="T18" s="107"/>
      <c r="U18" s="107" t="s">
        <v>74</v>
      </c>
      <c r="V18" s="107"/>
      <c r="W18" s="107"/>
      <c r="X18" s="107"/>
      <c r="Y18" s="114"/>
      <c r="Z18" s="110"/>
      <c r="AA18" s="111"/>
    </row>
    <row r="19" spans="1:27" ht="30.2" customHeight="1" x14ac:dyDescent="0.15">
      <c r="A19" s="14" t="s">
        <v>16</v>
      </c>
      <c r="B19" s="104" t="s">
        <v>88</v>
      </c>
      <c r="C19" s="104"/>
      <c r="D19" s="104"/>
      <c r="E19" s="104"/>
      <c r="F19" s="104"/>
      <c r="G19" s="104"/>
      <c r="H19" s="104"/>
      <c r="I19" s="105"/>
      <c r="J19" s="19">
        <v>2</v>
      </c>
      <c r="K19" s="106" t="s">
        <v>75</v>
      </c>
      <c r="L19" s="107"/>
      <c r="M19" s="107"/>
      <c r="N19" s="107"/>
      <c r="O19" s="107"/>
      <c r="P19" s="107" t="s">
        <v>76</v>
      </c>
      <c r="Q19" s="107"/>
      <c r="R19" s="107"/>
      <c r="S19" s="107"/>
      <c r="T19" s="107"/>
      <c r="U19" s="107" t="s">
        <v>77</v>
      </c>
      <c r="V19" s="107"/>
      <c r="W19" s="107"/>
      <c r="X19" s="107"/>
      <c r="Y19" s="114"/>
      <c r="Z19" s="110"/>
      <c r="AA19" s="111"/>
    </row>
    <row r="20" spans="1:27" ht="30.2" customHeight="1" x14ac:dyDescent="0.15">
      <c r="A20" s="14" t="s">
        <v>17</v>
      </c>
      <c r="B20" s="104" t="s">
        <v>89</v>
      </c>
      <c r="C20" s="104"/>
      <c r="D20" s="104"/>
      <c r="E20" s="104"/>
      <c r="F20" s="104"/>
      <c r="G20" s="104"/>
      <c r="H20" s="104"/>
      <c r="I20" s="105"/>
      <c r="J20" s="19">
        <v>1</v>
      </c>
      <c r="K20" s="106" t="s">
        <v>75</v>
      </c>
      <c r="L20" s="107"/>
      <c r="M20" s="107"/>
      <c r="N20" s="107"/>
      <c r="O20" s="107"/>
      <c r="P20" s="107" t="s">
        <v>76</v>
      </c>
      <c r="Q20" s="107"/>
      <c r="R20" s="107"/>
      <c r="S20" s="107"/>
      <c r="T20" s="107"/>
      <c r="U20" s="107" t="s">
        <v>77</v>
      </c>
      <c r="V20" s="107"/>
      <c r="W20" s="107"/>
      <c r="X20" s="107"/>
      <c r="Y20" s="114"/>
      <c r="Z20" s="110"/>
      <c r="AA20" s="111"/>
    </row>
    <row r="21" spans="1:27" ht="30.2" customHeight="1" x14ac:dyDescent="0.15">
      <c r="A21" s="14" t="s">
        <v>18</v>
      </c>
      <c r="B21" s="119" t="s">
        <v>71</v>
      </c>
      <c r="C21" s="119"/>
      <c r="D21" s="119"/>
      <c r="E21" s="119"/>
      <c r="F21" s="119"/>
      <c r="G21" s="119"/>
      <c r="H21" s="119"/>
      <c r="I21" s="120"/>
      <c r="J21" s="19">
        <v>1</v>
      </c>
      <c r="K21" s="106" t="s">
        <v>78</v>
      </c>
      <c r="L21" s="107"/>
      <c r="M21" s="107"/>
      <c r="N21" s="107"/>
      <c r="O21" s="107"/>
      <c r="P21" s="107" t="s">
        <v>79</v>
      </c>
      <c r="Q21" s="107"/>
      <c r="R21" s="107"/>
      <c r="S21" s="107"/>
      <c r="T21" s="107"/>
      <c r="U21" s="107" t="s">
        <v>80</v>
      </c>
      <c r="V21" s="107"/>
      <c r="W21" s="107"/>
      <c r="X21" s="107"/>
      <c r="Y21" s="114"/>
      <c r="Z21" s="110"/>
      <c r="AA21" s="111"/>
    </row>
    <row r="22" spans="1:27" ht="30.2" customHeight="1" x14ac:dyDescent="0.15">
      <c r="A22" s="14" t="s">
        <v>19</v>
      </c>
      <c r="B22" s="104" t="s">
        <v>6</v>
      </c>
      <c r="C22" s="104"/>
      <c r="D22" s="104"/>
      <c r="E22" s="104"/>
      <c r="F22" s="104"/>
      <c r="G22" s="104"/>
      <c r="H22" s="104"/>
      <c r="I22" s="105"/>
      <c r="J22" s="19">
        <v>3</v>
      </c>
      <c r="K22" s="121" t="s">
        <v>146</v>
      </c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3"/>
      <c r="Z22" s="110"/>
      <c r="AA22" s="111"/>
    </row>
    <row r="23" spans="1:27" ht="30.2" customHeight="1" x14ac:dyDescent="0.15">
      <c r="A23" s="14" t="s">
        <v>31</v>
      </c>
      <c r="B23" s="104" t="s">
        <v>7</v>
      </c>
      <c r="C23" s="104"/>
      <c r="D23" s="104"/>
      <c r="E23" s="104"/>
      <c r="F23" s="104"/>
      <c r="G23" s="104"/>
      <c r="H23" s="104"/>
      <c r="I23" s="105"/>
      <c r="J23" s="19">
        <v>2</v>
      </c>
      <c r="K23" s="121" t="s">
        <v>146</v>
      </c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3"/>
      <c r="Z23" s="110"/>
      <c r="AA23" s="111"/>
    </row>
    <row r="24" spans="1:27" ht="30.2" customHeight="1" x14ac:dyDescent="0.15">
      <c r="A24" s="14" t="s">
        <v>32</v>
      </c>
      <c r="B24" s="104" t="s">
        <v>8</v>
      </c>
      <c r="C24" s="104"/>
      <c r="D24" s="104"/>
      <c r="E24" s="104"/>
      <c r="F24" s="104"/>
      <c r="G24" s="104"/>
      <c r="H24" s="104"/>
      <c r="I24" s="105"/>
      <c r="J24" s="19">
        <v>5</v>
      </c>
      <c r="K24" s="121" t="s">
        <v>146</v>
      </c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3"/>
      <c r="Z24" s="110"/>
      <c r="AA24" s="111"/>
    </row>
    <row r="25" spans="1:27" ht="30.2" customHeight="1" x14ac:dyDescent="0.15">
      <c r="A25" s="14" t="s">
        <v>33</v>
      </c>
      <c r="B25" s="104" t="s">
        <v>104</v>
      </c>
      <c r="C25" s="104"/>
      <c r="D25" s="104"/>
      <c r="E25" s="104"/>
      <c r="F25" s="104"/>
      <c r="G25" s="104"/>
      <c r="H25" s="104"/>
      <c r="I25" s="105"/>
      <c r="J25" s="19">
        <v>7</v>
      </c>
      <c r="K25" s="106" t="s">
        <v>147</v>
      </c>
      <c r="L25" s="107"/>
      <c r="M25" s="107"/>
      <c r="N25" s="107"/>
      <c r="O25" s="107"/>
      <c r="P25" s="132"/>
      <c r="Q25" s="132"/>
      <c r="R25" s="132"/>
      <c r="S25" s="132"/>
      <c r="T25" s="132"/>
      <c r="U25" s="132"/>
      <c r="V25" s="132"/>
      <c r="W25" s="132"/>
      <c r="X25" s="132"/>
      <c r="Y25" s="133"/>
      <c r="Z25" s="110"/>
      <c r="AA25" s="111"/>
    </row>
    <row r="26" spans="1:27" ht="30.2" customHeight="1" x14ac:dyDescent="0.15">
      <c r="A26" s="14" t="s">
        <v>34</v>
      </c>
      <c r="B26" s="104" t="s">
        <v>105</v>
      </c>
      <c r="C26" s="104"/>
      <c r="D26" s="104"/>
      <c r="E26" s="104"/>
      <c r="F26" s="104"/>
      <c r="G26" s="104"/>
      <c r="H26" s="104"/>
      <c r="I26" s="105"/>
      <c r="J26" s="19">
        <v>5</v>
      </c>
      <c r="K26" s="106" t="s">
        <v>81</v>
      </c>
      <c r="L26" s="107"/>
      <c r="M26" s="107"/>
      <c r="N26" s="107"/>
      <c r="O26" s="107"/>
      <c r="P26" s="107" t="s">
        <v>82</v>
      </c>
      <c r="Q26" s="107"/>
      <c r="R26" s="107"/>
      <c r="S26" s="107"/>
      <c r="T26" s="107"/>
      <c r="U26" s="107" t="s">
        <v>83</v>
      </c>
      <c r="V26" s="107"/>
      <c r="W26" s="107"/>
      <c r="X26" s="107"/>
      <c r="Y26" s="114"/>
      <c r="Z26" s="110"/>
      <c r="AA26" s="111"/>
    </row>
    <row r="27" spans="1:27" ht="30.2" customHeight="1" thickBot="1" x14ac:dyDescent="0.2">
      <c r="A27" s="17" t="s">
        <v>20</v>
      </c>
      <c r="B27" s="137" t="s">
        <v>35</v>
      </c>
      <c r="C27" s="137"/>
      <c r="D27" s="137"/>
      <c r="E27" s="137"/>
      <c r="F27" s="137"/>
      <c r="G27" s="137"/>
      <c r="H27" s="137"/>
      <c r="I27" s="138"/>
      <c r="J27" s="20">
        <v>2</v>
      </c>
      <c r="K27" s="139" t="s">
        <v>67</v>
      </c>
      <c r="L27" s="140"/>
      <c r="M27" s="140"/>
      <c r="N27" s="140"/>
      <c r="O27" s="140"/>
      <c r="P27" s="140" t="s">
        <v>36</v>
      </c>
      <c r="Q27" s="140"/>
      <c r="R27" s="140"/>
      <c r="S27" s="140"/>
      <c r="T27" s="140"/>
      <c r="U27" s="141"/>
      <c r="V27" s="141"/>
      <c r="W27" s="141"/>
      <c r="X27" s="141"/>
      <c r="Y27" s="142"/>
      <c r="Z27" s="130"/>
      <c r="AA27" s="131"/>
    </row>
    <row r="28" spans="1:27" ht="15" customHeight="1" x14ac:dyDescent="0.15">
      <c r="A28" s="143" t="s">
        <v>37</v>
      </c>
      <c r="B28" s="144"/>
      <c r="C28" s="144"/>
      <c r="D28" s="144"/>
      <c r="E28" s="144"/>
      <c r="F28" s="144"/>
      <c r="G28" s="144"/>
      <c r="H28" s="144"/>
      <c r="I28" s="144"/>
      <c r="J28" s="145"/>
      <c r="K28" s="149" t="s">
        <v>68</v>
      </c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1"/>
      <c r="Z28" s="126">
        <f>SUM(Z9:Z24)+Z27</f>
        <v>0</v>
      </c>
      <c r="AA28" s="127"/>
    </row>
    <row r="29" spans="1:27" ht="15" customHeight="1" thickBot="1" x14ac:dyDescent="0.2">
      <c r="A29" s="146"/>
      <c r="B29" s="147"/>
      <c r="C29" s="147"/>
      <c r="D29" s="147"/>
      <c r="E29" s="147"/>
      <c r="F29" s="147"/>
      <c r="G29" s="147"/>
      <c r="H29" s="147"/>
      <c r="I29" s="147"/>
      <c r="J29" s="148"/>
      <c r="K29" s="152" t="s">
        <v>69</v>
      </c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4"/>
      <c r="Z29" s="128">
        <f>SUM(Z25:Z26)</f>
        <v>0</v>
      </c>
      <c r="AA29" s="129"/>
    </row>
    <row r="30" spans="1:27" ht="15" customHeight="1" x14ac:dyDescent="0.15">
      <c r="A30" s="21"/>
      <c r="B30" s="1"/>
      <c r="J30" s="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AA30" s="22"/>
    </row>
    <row r="31" spans="1:27" ht="15" customHeight="1" x14ac:dyDescent="0.15">
      <c r="A31" s="21"/>
      <c r="B31" s="135" t="s">
        <v>84</v>
      </c>
      <c r="C31" s="135"/>
      <c r="D31" s="135"/>
      <c r="E31" s="124" t="s">
        <v>187</v>
      </c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61"/>
      <c r="R31" s="9"/>
      <c r="S31" s="125"/>
      <c r="T31" s="125"/>
      <c r="U31" s="125"/>
      <c r="V31" s="9"/>
      <c r="W31" s="9"/>
      <c r="X31" s="9"/>
      <c r="Y31" s="9"/>
      <c r="Z31" s="9"/>
      <c r="AA31" s="22"/>
    </row>
    <row r="32" spans="1:27" ht="15" customHeight="1" x14ac:dyDescent="0.15">
      <c r="A32" s="21"/>
      <c r="E32" s="134" t="s">
        <v>186</v>
      </c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9"/>
      <c r="W32" s="9"/>
      <c r="X32" s="9"/>
      <c r="Y32" s="9"/>
      <c r="Z32" s="9"/>
      <c r="AA32" s="22"/>
    </row>
    <row r="33" spans="1:27" ht="15" customHeight="1" x14ac:dyDescent="0.15">
      <c r="A33" s="21"/>
      <c r="E33" s="134" t="s">
        <v>85</v>
      </c>
      <c r="F33" s="134"/>
      <c r="G33" s="134"/>
      <c r="H33" s="134"/>
      <c r="I33" s="134"/>
      <c r="J33" s="134"/>
      <c r="K33" s="134"/>
      <c r="L33" s="134"/>
      <c r="M33" s="134"/>
      <c r="N33" s="134"/>
      <c r="O33" s="136">
        <f>($Z$28*6000)+($Z$29*6000)</f>
        <v>0</v>
      </c>
      <c r="P33" s="136"/>
      <c r="Q33" s="136"/>
      <c r="R33" s="136"/>
      <c r="S33" s="62" t="s">
        <v>188</v>
      </c>
      <c r="T33" s="11"/>
      <c r="U33" s="11"/>
      <c r="V33" s="12"/>
      <c r="AA33" s="22"/>
    </row>
    <row r="34" spans="1:27" ht="15" customHeight="1" thickBot="1" x14ac:dyDescent="0.2">
      <c r="A34" s="15"/>
      <c r="B34" s="23"/>
      <c r="C34" s="16"/>
      <c r="D34" s="16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4"/>
      <c r="P34" s="24"/>
      <c r="Q34" s="24"/>
      <c r="R34" s="24"/>
      <c r="S34" s="24"/>
      <c r="T34" s="25"/>
      <c r="U34" s="25"/>
      <c r="V34" s="25"/>
      <c r="W34" s="26"/>
      <c r="X34" s="26"/>
      <c r="Y34" s="26"/>
      <c r="Z34" s="26"/>
      <c r="AA34" s="27"/>
    </row>
    <row r="35" spans="1:27" ht="20.100000000000001" customHeight="1" x14ac:dyDescent="0.15">
      <c r="J35" s="5"/>
      <c r="K35" s="5"/>
      <c r="L35" s="5"/>
      <c r="M35" s="5"/>
      <c r="N35" s="5"/>
      <c r="O35" s="6"/>
      <c r="Q35" s="6"/>
      <c r="S35" s="6"/>
      <c r="T35" s="7"/>
      <c r="U35" s="7"/>
      <c r="V35" s="7"/>
    </row>
  </sheetData>
  <mergeCells count="118">
    <mergeCell ref="K24:Y24"/>
    <mergeCell ref="E32:U32"/>
    <mergeCell ref="B31:D31"/>
    <mergeCell ref="E33:N33"/>
    <mergeCell ref="O33:R33"/>
    <mergeCell ref="B26:I26"/>
    <mergeCell ref="K26:O26"/>
    <mergeCell ref="P26:T26"/>
    <mergeCell ref="U26:Y26"/>
    <mergeCell ref="B27:I27"/>
    <mergeCell ref="K27:O27"/>
    <mergeCell ref="P27:T27"/>
    <mergeCell ref="U27:Y27"/>
    <mergeCell ref="A28:J29"/>
    <mergeCell ref="K28:Y28"/>
    <mergeCell ref="K29:Y29"/>
    <mergeCell ref="B21:I21"/>
    <mergeCell ref="K21:O21"/>
    <mergeCell ref="P21:T21"/>
    <mergeCell ref="U21:Y21"/>
    <mergeCell ref="Z21:AA21"/>
    <mergeCell ref="B22:I22"/>
    <mergeCell ref="Z22:AA22"/>
    <mergeCell ref="K22:Y22"/>
    <mergeCell ref="E31:P31"/>
    <mergeCell ref="S31:U31"/>
    <mergeCell ref="Z28:AA28"/>
    <mergeCell ref="Z29:AA29"/>
    <mergeCell ref="Z26:AA26"/>
    <mergeCell ref="Z27:AA27"/>
    <mergeCell ref="B23:I23"/>
    <mergeCell ref="Z23:AA23"/>
    <mergeCell ref="B24:I24"/>
    <mergeCell ref="Z24:AA24"/>
    <mergeCell ref="B25:I25"/>
    <mergeCell ref="K25:O25"/>
    <mergeCell ref="P25:T25"/>
    <mergeCell ref="U25:Y25"/>
    <mergeCell ref="Z25:AA25"/>
    <mergeCell ref="K23:Y23"/>
    <mergeCell ref="B19:I19"/>
    <mergeCell ref="K19:O19"/>
    <mergeCell ref="P19:T19"/>
    <mergeCell ref="U19:Y19"/>
    <mergeCell ref="Z19:AA19"/>
    <mergeCell ref="B20:I20"/>
    <mergeCell ref="K20:O20"/>
    <mergeCell ref="P20:T20"/>
    <mergeCell ref="U20:Y20"/>
    <mergeCell ref="Z20:AA20"/>
    <mergeCell ref="B17:I17"/>
    <mergeCell ref="K17:O17"/>
    <mergeCell ref="P17:T17"/>
    <mergeCell ref="U17:Y17"/>
    <mergeCell ref="Z17:AA17"/>
    <mergeCell ref="B18:I18"/>
    <mergeCell ref="K18:O18"/>
    <mergeCell ref="P18:T18"/>
    <mergeCell ref="U18:Y18"/>
    <mergeCell ref="Z18:AA18"/>
    <mergeCell ref="B15:I15"/>
    <mergeCell ref="K15:O15"/>
    <mergeCell ref="P15:T15"/>
    <mergeCell ref="U15:Y15"/>
    <mergeCell ref="Z15:AA15"/>
    <mergeCell ref="B16:I16"/>
    <mergeCell ref="K16:O16"/>
    <mergeCell ref="P16:T16"/>
    <mergeCell ref="U16:Y16"/>
    <mergeCell ref="Z16:AA16"/>
    <mergeCell ref="B13:I13"/>
    <mergeCell ref="K13:O13"/>
    <mergeCell ref="P13:T13"/>
    <mergeCell ref="U13:Y13"/>
    <mergeCell ref="Z13:AA13"/>
    <mergeCell ref="B14:I14"/>
    <mergeCell ref="K14:O14"/>
    <mergeCell ref="P14:T14"/>
    <mergeCell ref="U14:Y14"/>
    <mergeCell ref="Z14:AA14"/>
    <mergeCell ref="B11:I11"/>
    <mergeCell ref="K11:O11"/>
    <mergeCell ref="P11:T11"/>
    <mergeCell ref="U11:Y11"/>
    <mergeCell ref="Z11:AA11"/>
    <mergeCell ref="B12:I12"/>
    <mergeCell ref="K12:O12"/>
    <mergeCell ref="P12:T12"/>
    <mergeCell ref="U12:Y12"/>
    <mergeCell ref="Z12:AA12"/>
    <mergeCell ref="B9:I9"/>
    <mergeCell ref="K9:O9"/>
    <mergeCell ref="P9:T9"/>
    <mergeCell ref="U9:Y9"/>
    <mergeCell ref="Z9:AA9"/>
    <mergeCell ref="B10:I10"/>
    <mergeCell ref="K10:O10"/>
    <mergeCell ref="P10:T10"/>
    <mergeCell ref="U10:Y10"/>
    <mergeCell ref="Z10:AA10"/>
    <mergeCell ref="A1:AA1"/>
    <mergeCell ref="B4:Z4"/>
    <mergeCell ref="J6:J8"/>
    <mergeCell ref="K6:AA6"/>
    <mergeCell ref="K7:O7"/>
    <mergeCell ref="P7:T7"/>
    <mergeCell ref="U7:Y7"/>
    <mergeCell ref="Z7:AA8"/>
    <mergeCell ref="K8:O8"/>
    <mergeCell ref="P8:T8"/>
    <mergeCell ref="U8:Y8"/>
    <mergeCell ref="A6:C6"/>
    <mergeCell ref="A7:C7"/>
    <mergeCell ref="D7:F7"/>
    <mergeCell ref="G8:I8"/>
    <mergeCell ref="G7:I7"/>
    <mergeCell ref="D6:I6"/>
    <mergeCell ref="A8:F8"/>
  </mergeCells>
  <phoneticPr fontId="1"/>
  <pageMargins left="0.78740157480314965" right="0.78740157480314965" top="0.78740157480314965" bottom="0.78740157480314965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9"/>
  <sheetViews>
    <sheetView zoomScaleNormal="100" zoomScaleSheetLayoutView="115" workbookViewId="0">
      <selection activeCell="B4" sqref="B4:Z4"/>
    </sheetView>
  </sheetViews>
  <sheetFormatPr defaultColWidth="3.625" defaultRowHeight="20.100000000000001" customHeight="1" x14ac:dyDescent="0.15"/>
  <cols>
    <col min="1" max="1" width="3.125" style="1" customWidth="1"/>
    <col min="2" max="2" width="3.125" style="3" customWidth="1"/>
    <col min="3" max="9" width="3.125" style="1" customWidth="1"/>
    <col min="10" max="25" width="3.625" style="4" customWidth="1"/>
    <col min="26" max="27" width="5.625" style="4" customWidth="1"/>
    <col min="28" max="28" width="3.75" style="4" customWidth="1"/>
    <col min="29" max="16384" width="3.625" style="4"/>
  </cols>
  <sheetData>
    <row r="1" spans="1:27" s="2" customFormat="1" ht="20.100000000000001" customHeight="1" x14ac:dyDescent="0.15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 s="2" customFormat="1" ht="20.100000000000001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s="2" customFormat="1" ht="20.100000000000001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s="2" customFormat="1" ht="20.100000000000001" customHeight="1" x14ac:dyDescent="0.15">
      <c r="A4" s="10"/>
      <c r="B4" s="67" t="s">
        <v>144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9"/>
    </row>
    <row r="5" spans="1:27" ht="20.100000000000001" customHeight="1" thickBot="1" x14ac:dyDescent="0.2"/>
    <row r="6" spans="1:27" ht="15" customHeight="1" thickBot="1" x14ac:dyDescent="0.2">
      <c r="A6" s="84"/>
      <c r="B6" s="85"/>
      <c r="C6" s="85"/>
      <c r="D6" s="92" t="s">
        <v>107</v>
      </c>
      <c r="E6" s="92"/>
      <c r="F6" s="92"/>
      <c r="G6" s="92"/>
      <c r="H6" s="92"/>
      <c r="I6" s="93"/>
      <c r="J6" s="68" t="s">
        <v>9</v>
      </c>
      <c r="K6" s="71" t="s">
        <v>10</v>
      </c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3"/>
    </row>
    <row r="7" spans="1:27" ht="15" customHeight="1" x14ac:dyDescent="0.15">
      <c r="A7" s="86"/>
      <c r="B7" s="87"/>
      <c r="C7" s="87"/>
      <c r="D7" s="88"/>
      <c r="E7" s="88"/>
      <c r="F7" s="88"/>
      <c r="G7" s="87"/>
      <c r="H7" s="87"/>
      <c r="I7" s="91"/>
      <c r="J7" s="69"/>
      <c r="K7" s="74" t="s">
        <v>39</v>
      </c>
      <c r="L7" s="75"/>
      <c r="M7" s="75"/>
      <c r="N7" s="75"/>
      <c r="O7" s="75"/>
      <c r="P7" s="75" t="s">
        <v>40</v>
      </c>
      <c r="Q7" s="75"/>
      <c r="R7" s="75"/>
      <c r="S7" s="75"/>
      <c r="T7" s="75"/>
      <c r="U7" s="75" t="s">
        <v>41</v>
      </c>
      <c r="V7" s="75"/>
      <c r="W7" s="75"/>
      <c r="X7" s="75"/>
      <c r="Y7" s="76"/>
      <c r="Z7" s="77" t="s">
        <v>46</v>
      </c>
      <c r="AA7" s="78"/>
    </row>
    <row r="8" spans="1:27" ht="15" customHeight="1" thickBot="1" x14ac:dyDescent="0.2">
      <c r="A8" s="94" t="s">
        <v>106</v>
      </c>
      <c r="B8" s="95"/>
      <c r="C8" s="95"/>
      <c r="D8" s="95"/>
      <c r="E8" s="95"/>
      <c r="F8" s="95"/>
      <c r="G8" s="89"/>
      <c r="H8" s="89"/>
      <c r="I8" s="90"/>
      <c r="J8" s="70"/>
      <c r="K8" s="81" t="s">
        <v>42</v>
      </c>
      <c r="L8" s="82"/>
      <c r="M8" s="82"/>
      <c r="N8" s="82"/>
      <c r="O8" s="82"/>
      <c r="P8" s="82" t="s">
        <v>114</v>
      </c>
      <c r="Q8" s="82"/>
      <c r="R8" s="82"/>
      <c r="S8" s="82"/>
      <c r="T8" s="82"/>
      <c r="U8" s="82" t="s">
        <v>115</v>
      </c>
      <c r="V8" s="82"/>
      <c r="W8" s="82"/>
      <c r="X8" s="82"/>
      <c r="Y8" s="83"/>
      <c r="Z8" s="79"/>
      <c r="AA8" s="80"/>
    </row>
    <row r="9" spans="1:27" ht="30.2" customHeight="1" x14ac:dyDescent="0.15">
      <c r="A9" s="13" t="s">
        <v>11</v>
      </c>
      <c r="B9" s="96" t="s">
        <v>90</v>
      </c>
      <c r="C9" s="96"/>
      <c r="D9" s="96"/>
      <c r="E9" s="96"/>
      <c r="F9" s="96"/>
      <c r="G9" s="96"/>
      <c r="H9" s="96"/>
      <c r="I9" s="97"/>
      <c r="J9" s="18">
        <v>1</v>
      </c>
      <c r="K9" s="157" t="s">
        <v>108</v>
      </c>
      <c r="L9" s="158"/>
      <c r="M9" s="158"/>
      <c r="N9" s="158"/>
      <c r="O9" s="158"/>
      <c r="P9" s="158" t="s">
        <v>109</v>
      </c>
      <c r="Q9" s="158"/>
      <c r="R9" s="158"/>
      <c r="S9" s="158"/>
      <c r="T9" s="158"/>
      <c r="U9" s="159" t="s">
        <v>110</v>
      </c>
      <c r="V9" s="160"/>
      <c r="W9" s="160"/>
      <c r="X9" s="160"/>
      <c r="Y9" s="161"/>
      <c r="Z9" s="102"/>
      <c r="AA9" s="103"/>
    </row>
    <row r="10" spans="1:27" ht="30.2" customHeight="1" x14ac:dyDescent="0.15">
      <c r="A10" s="14" t="s">
        <v>12</v>
      </c>
      <c r="B10" s="104" t="s">
        <v>91</v>
      </c>
      <c r="C10" s="104"/>
      <c r="D10" s="104"/>
      <c r="E10" s="104"/>
      <c r="F10" s="104"/>
      <c r="G10" s="104"/>
      <c r="H10" s="104"/>
      <c r="I10" s="105"/>
      <c r="J10" s="19">
        <v>2</v>
      </c>
      <c r="K10" s="155" t="s">
        <v>111</v>
      </c>
      <c r="L10" s="107"/>
      <c r="M10" s="107"/>
      <c r="N10" s="107"/>
      <c r="O10" s="107"/>
      <c r="P10" s="107" t="s">
        <v>112</v>
      </c>
      <c r="Q10" s="107"/>
      <c r="R10" s="107"/>
      <c r="S10" s="107"/>
      <c r="T10" s="107"/>
      <c r="U10" s="107" t="s">
        <v>113</v>
      </c>
      <c r="V10" s="107"/>
      <c r="W10" s="107"/>
      <c r="X10" s="107"/>
      <c r="Y10" s="156"/>
      <c r="Z10" s="110"/>
      <c r="AA10" s="111"/>
    </row>
    <row r="11" spans="1:27" ht="30.2" customHeight="1" x14ac:dyDescent="0.15">
      <c r="A11" s="14" t="s">
        <v>21</v>
      </c>
      <c r="B11" s="104" t="s">
        <v>92</v>
      </c>
      <c r="C11" s="104"/>
      <c r="D11" s="104"/>
      <c r="E11" s="104"/>
      <c r="F11" s="104"/>
      <c r="G11" s="104"/>
      <c r="H11" s="104"/>
      <c r="I11" s="105"/>
      <c r="J11" s="19">
        <v>3</v>
      </c>
      <c r="K11" s="155" t="s">
        <v>116</v>
      </c>
      <c r="L11" s="107"/>
      <c r="M11" s="107"/>
      <c r="N11" s="107"/>
      <c r="O11" s="107"/>
      <c r="P11" s="107" t="s">
        <v>117</v>
      </c>
      <c r="Q11" s="107"/>
      <c r="R11" s="107"/>
      <c r="S11" s="107"/>
      <c r="T11" s="107"/>
      <c r="U11" s="115" t="s">
        <v>118</v>
      </c>
      <c r="V11" s="116"/>
      <c r="W11" s="116"/>
      <c r="X11" s="116"/>
      <c r="Y11" s="117"/>
      <c r="Z11" s="110"/>
      <c r="AA11" s="111"/>
    </row>
    <row r="12" spans="1:27" ht="30.2" customHeight="1" x14ac:dyDescent="0.15">
      <c r="A12" s="14" t="s">
        <v>22</v>
      </c>
      <c r="B12" s="104" t="s">
        <v>93</v>
      </c>
      <c r="C12" s="104"/>
      <c r="D12" s="104"/>
      <c r="E12" s="104"/>
      <c r="F12" s="104"/>
      <c r="G12" s="104"/>
      <c r="H12" s="104"/>
      <c r="I12" s="105"/>
      <c r="J12" s="19">
        <v>1</v>
      </c>
      <c r="K12" s="155" t="s">
        <v>120</v>
      </c>
      <c r="L12" s="107"/>
      <c r="M12" s="107"/>
      <c r="N12" s="107"/>
      <c r="O12" s="107"/>
      <c r="P12" s="107" t="s">
        <v>121</v>
      </c>
      <c r="Q12" s="107"/>
      <c r="R12" s="107"/>
      <c r="S12" s="107"/>
      <c r="T12" s="107"/>
      <c r="U12" s="107" t="s">
        <v>122</v>
      </c>
      <c r="V12" s="107"/>
      <c r="W12" s="107"/>
      <c r="X12" s="107"/>
      <c r="Y12" s="156"/>
      <c r="Z12" s="110"/>
      <c r="AA12" s="111"/>
    </row>
    <row r="13" spans="1:27" ht="30.2" customHeight="1" x14ac:dyDescent="0.15">
      <c r="A13" s="14" t="s">
        <v>23</v>
      </c>
      <c r="B13" s="104" t="s">
        <v>94</v>
      </c>
      <c r="C13" s="104"/>
      <c r="D13" s="104"/>
      <c r="E13" s="104"/>
      <c r="F13" s="104"/>
      <c r="G13" s="104"/>
      <c r="H13" s="104"/>
      <c r="I13" s="105"/>
      <c r="J13" s="19">
        <v>1</v>
      </c>
      <c r="K13" s="155" t="s">
        <v>123</v>
      </c>
      <c r="L13" s="107"/>
      <c r="M13" s="107"/>
      <c r="N13" s="107"/>
      <c r="O13" s="107"/>
      <c r="P13" s="107" t="s">
        <v>124</v>
      </c>
      <c r="Q13" s="107"/>
      <c r="R13" s="107"/>
      <c r="S13" s="107"/>
      <c r="T13" s="107"/>
      <c r="U13" s="107" t="s">
        <v>125</v>
      </c>
      <c r="V13" s="107"/>
      <c r="W13" s="107"/>
      <c r="X13" s="107"/>
      <c r="Y13" s="156"/>
      <c r="Z13" s="110"/>
      <c r="AA13" s="111"/>
    </row>
    <row r="14" spans="1:27" ht="30.2" customHeight="1" x14ac:dyDescent="0.15">
      <c r="A14" s="14" t="s">
        <v>25</v>
      </c>
      <c r="B14" s="104" t="s">
        <v>95</v>
      </c>
      <c r="C14" s="104"/>
      <c r="D14" s="104"/>
      <c r="E14" s="104"/>
      <c r="F14" s="104"/>
      <c r="G14" s="104"/>
      <c r="H14" s="104"/>
      <c r="I14" s="105"/>
      <c r="J14" s="19">
        <v>2</v>
      </c>
      <c r="K14" s="162"/>
      <c r="L14" s="108"/>
      <c r="M14" s="108"/>
      <c r="N14" s="108"/>
      <c r="O14" s="108"/>
      <c r="P14" s="107" t="s">
        <v>126</v>
      </c>
      <c r="Q14" s="107"/>
      <c r="R14" s="107"/>
      <c r="S14" s="107"/>
      <c r="T14" s="107"/>
      <c r="U14" s="107" t="s">
        <v>127</v>
      </c>
      <c r="V14" s="107"/>
      <c r="W14" s="107"/>
      <c r="X14" s="107"/>
      <c r="Y14" s="156"/>
      <c r="Z14" s="110"/>
      <c r="AA14" s="111"/>
    </row>
    <row r="15" spans="1:27" ht="30.2" customHeight="1" x14ac:dyDescent="0.15">
      <c r="A15" s="14" t="s">
        <v>27</v>
      </c>
      <c r="B15" s="104" t="s">
        <v>96</v>
      </c>
      <c r="C15" s="104"/>
      <c r="D15" s="104"/>
      <c r="E15" s="104"/>
      <c r="F15" s="104"/>
      <c r="G15" s="104"/>
      <c r="H15" s="104"/>
      <c r="I15" s="105"/>
      <c r="J15" s="19">
        <v>2</v>
      </c>
      <c r="K15" s="162"/>
      <c r="L15" s="108"/>
      <c r="M15" s="108"/>
      <c r="N15" s="108"/>
      <c r="O15" s="108"/>
      <c r="P15" s="107" t="s">
        <v>129</v>
      </c>
      <c r="Q15" s="107"/>
      <c r="R15" s="107"/>
      <c r="S15" s="107"/>
      <c r="T15" s="107"/>
      <c r="U15" s="107" t="s">
        <v>128</v>
      </c>
      <c r="V15" s="107"/>
      <c r="W15" s="107"/>
      <c r="X15" s="107"/>
      <c r="Y15" s="156"/>
      <c r="Z15" s="110"/>
      <c r="AA15" s="111"/>
    </row>
    <row r="16" spans="1:27" ht="30.2" customHeight="1" x14ac:dyDescent="0.15">
      <c r="A16" s="14" t="s">
        <v>13</v>
      </c>
      <c r="B16" s="104" t="s">
        <v>97</v>
      </c>
      <c r="C16" s="104"/>
      <c r="D16" s="104"/>
      <c r="E16" s="104"/>
      <c r="F16" s="104"/>
      <c r="G16" s="104"/>
      <c r="H16" s="104"/>
      <c r="I16" s="105"/>
      <c r="J16" s="19">
        <v>2</v>
      </c>
      <c r="K16" s="162"/>
      <c r="L16" s="108"/>
      <c r="M16" s="108"/>
      <c r="N16" s="108"/>
      <c r="O16" s="108"/>
      <c r="P16" s="107" t="s">
        <v>130</v>
      </c>
      <c r="Q16" s="107"/>
      <c r="R16" s="107"/>
      <c r="S16" s="107"/>
      <c r="T16" s="107"/>
      <c r="U16" s="107" t="s">
        <v>127</v>
      </c>
      <c r="V16" s="107"/>
      <c r="W16" s="107"/>
      <c r="X16" s="107"/>
      <c r="Y16" s="156"/>
      <c r="Z16" s="110"/>
      <c r="AA16" s="111"/>
    </row>
    <row r="17" spans="1:27" ht="30.2" customHeight="1" x14ac:dyDescent="0.15">
      <c r="A17" s="14" t="s">
        <v>14</v>
      </c>
      <c r="B17" s="104" t="s">
        <v>98</v>
      </c>
      <c r="C17" s="104"/>
      <c r="D17" s="104"/>
      <c r="E17" s="104"/>
      <c r="F17" s="104"/>
      <c r="G17" s="104"/>
      <c r="H17" s="104"/>
      <c r="I17" s="105"/>
      <c r="J17" s="19">
        <v>2</v>
      </c>
      <c r="K17" s="155" t="s">
        <v>131</v>
      </c>
      <c r="L17" s="107"/>
      <c r="M17" s="107"/>
      <c r="N17" s="107"/>
      <c r="O17" s="107"/>
      <c r="P17" s="108"/>
      <c r="Q17" s="108"/>
      <c r="R17" s="108"/>
      <c r="S17" s="108"/>
      <c r="T17" s="108"/>
      <c r="U17" s="108"/>
      <c r="V17" s="108"/>
      <c r="W17" s="108"/>
      <c r="X17" s="108"/>
      <c r="Y17" s="163"/>
      <c r="Z17" s="110"/>
      <c r="AA17" s="111"/>
    </row>
    <row r="18" spans="1:27" ht="30.2" customHeight="1" x14ac:dyDescent="0.15">
      <c r="A18" s="14" t="s">
        <v>15</v>
      </c>
      <c r="B18" s="104" t="s">
        <v>99</v>
      </c>
      <c r="C18" s="104"/>
      <c r="D18" s="104"/>
      <c r="E18" s="104"/>
      <c r="F18" s="104"/>
      <c r="G18" s="104"/>
      <c r="H18" s="104"/>
      <c r="I18" s="105"/>
      <c r="J18" s="19">
        <v>2</v>
      </c>
      <c r="K18" s="155" t="s">
        <v>131</v>
      </c>
      <c r="L18" s="107"/>
      <c r="M18" s="107"/>
      <c r="N18" s="107"/>
      <c r="O18" s="107"/>
      <c r="P18" s="108"/>
      <c r="Q18" s="108"/>
      <c r="R18" s="108"/>
      <c r="S18" s="108"/>
      <c r="T18" s="108"/>
      <c r="U18" s="108"/>
      <c r="V18" s="108"/>
      <c r="W18" s="108"/>
      <c r="X18" s="108"/>
      <c r="Y18" s="163"/>
      <c r="Z18" s="110"/>
      <c r="AA18" s="111"/>
    </row>
    <row r="19" spans="1:27" ht="30.2" customHeight="1" x14ac:dyDescent="0.15">
      <c r="A19" s="14" t="s">
        <v>16</v>
      </c>
      <c r="B19" s="104" t="s">
        <v>100</v>
      </c>
      <c r="C19" s="104"/>
      <c r="D19" s="104"/>
      <c r="E19" s="104"/>
      <c r="F19" s="104"/>
      <c r="G19" s="104"/>
      <c r="H19" s="104"/>
      <c r="I19" s="105"/>
      <c r="J19" s="19">
        <v>3</v>
      </c>
      <c r="K19" s="162"/>
      <c r="L19" s="108"/>
      <c r="M19" s="108"/>
      <c r="N19" s="108"/>
      <c r="O19" s="108"/>
      <c r="P19" s="107" t="s">
        <v>140</v>
      </c>
      <c r="Q19" s="107"/>
      <c r="R19" s="107"/>
      <c r="S19" s="107"/>
      <c r="T19" s="107"/>
      <c r="U19" s="107" t="s">
        <v>132</v>
      </c>
      <c r="V19" s="107"/>
      <c r="W19" s="107"/>
      <c r="X19" s="107"/>
      <c r="Y19" s="156"/>
      <c r="Z19" s="110"/>
      <c r="AA19" s="111"/>
    </row>
    <row r="20" spans="1:27" ht="30.2" customHeight="1" x14ac:dyDescent="0.15">
      <c r="A20" s="14" t="s">
        <v>17</v>
      </c>
      <c r="B20" s="104" t="s">
        <v>101</v>
      </c>
      <c r="C20" s="104"/>
      <c r="D20" s="104"/>
      <c r="E20" s="104"/>
      <c r="F20" s="104"/>
      <c r="G20" s="104"/>
      <c r="H20" s="104"/>
      <c r="I20" s="105"/>
      <c r="J20" s="19">
        <v>2</v>
      </c>
      <c r="K20" s="155" t="s">
        <v>133</v>
      </c>
      <c r="L20" s="107"/>
      <c r="M20" s="107"/>
      <c r="N20" s="107"/>
      <c r="O20" s="107"/>
      <c r="P20" s="107" t="s">
        <v>134</v>
      </c>
      <c r="Q20" s="107"/>
      <c r="R20" s="107"/>
      <c r="S20" s="107"/>
      <c r="T20" s="107"/>
      <c r="U20" s="107" t="s">
        <v>135</v>
      </c>
      <c r="V20" s="107"/>
      <c r="W20" s="107"/>
      <c r="X20" s="107"/>
      <c r="Y20" s="156"/>
      <c r="Z20" s="110"/>
      <c r="AA20" s="111"/>
    </row>
    <row r="21" spans="1:27" ht="30.2" customHeight="1" x14ac:dyDescent="0.15">
      <c r="A21" s="14" t="s">
        <v>18</v>
      </c>
      <c r="B21" s="104" t="s">
        <v>142</v>
      </c>
      <c r="C21" s="104"/>
      <c r="D21" s="104"/>
      <c r="E21" s="104"/>
      <c r="F21" s="104"/>
      <c r="G21" s="104"/>
      <c r="H21" s="104"/>
      <c r="I21" s="105"/>
      <c r="J21" s="19">
        <v>2</v>
      </c>
      <c r="K21" s="155" t="s">
        <v>133</v>
      </c>
      <c r="L21" s="107"/>
      <c r="M21" s="107"/>
      <c r="N21" s="107"/>
      <c r="O21" s="107"/>
      <c r="P21" s="107" t="s">
        <v>134</v>
      </c>
      <c r="Q21" s="107"/>
      <c r="R21" s="107"/>
      <c r="S21" s="107"/>
      <c r="T21" s="107"/>
      <c r="U21" s="107" t="s">
        <v>135</v>
      </c>
      <c r="V21" s="107"/>
      <c r="W21" s="107"/>
      <c r="X21" s="107"/>
      <c r="Y21" s="156"/>
      <c r="Z21" s="110"/>
      <c r="AA21" s="111"/>
    </row>
    <row r="22" spans="1:27" ht="30.2" customHeight="1" x14ac:dyDescent="0.15">
      <c r="A22" s="14" t="s">
        <v>19</v>
      </c>
      <c r="B22" s="104" t="s">
        <v>141</v>
      </c>
      <c r="C22" s="104"/>
      <c r="D22" s="104"/>
      <c r="E22" s="104"/>
      <c r="F22" s="104"/>
      <c r="G22" s="104"/>
      <c r="H22" s="104"/>
      <c r="I22" s="105"/>
      <c r="J22" s="19">
        <v>1</v>
      </c>
      <c r="K22" s="155" t="s">
        <v>136</v>
      </c>
      <c r="L22" s="107"/>
      <c r="M22" s="107"/>
      <c r="N22" s="107"/>
      <c r="O22" s="107"/>
      <c r="P22" s="107" t="s">
        <v>137</v>
      </c>
      <c r="Q22" s="107"/>
      <c r="R22" s="107"/>
      <c r="S22" s="107"/>
      <c r="T22" s="107"/>
      <c r="U22" s="107" t="s">
        <v>138</v>
      </c>
      <c r="V22" s="107"/>
      <c r="W22" s="107"/>
      <c r="X22" s="107"/>
      <c r="Y22" s="156"/>
      <c r="Z22" s="110"/>
      <c r="AA22" s="111"/>
    </row>
    <row r="23" spans="1:27" ht="30.2" customHeight="1" x14ac:dyDescent="0.15">
      <c r="A23" s="14" t="s">
        <v>31</v>
      </c>
      <c r="B23" s="104" t="s">
        <v>102</v>
      </c>
      <c r="C23" s="104"/>
      <c r="D23" s="104"/>
      <c r="E23" s="104"/>
      <c r="F23" s="104"/>
      <c r="G23" s="104"/>
      <c r="H23" s="104"/>
      <c r="I23" s="105"/>
      <c r="J23" s="19">
        <v>1</v>
      </c>
      <c r="K23" s="155">
        <v>1</v>
      </c>
      <c r="L23" s="107"/>
      <c r="M23" s="107"/>
      <c r="N23" s="107"/>
      <c r="O23" s="107"/>
      <c r="P23" s="107">
        <v>2</v>
      </c>
      <c r="Q23" s="107"/>
      <c r="R23" s="107"/>
      <c r="S23" s="107"/>
      <c r="T23" s="107"/>
      <c r="U23" s="107" t="s">
        <v>139</v>
      </c>
      <c r="V23" s="107"/>
      <c r="W23" s="107"/>
      <c r="X23" s="107"/>
      <c r="Y23" s="156"/>
      <c r="Z23" s="110"/>
      <c r="AA23" s="111"/>
    </row>
    <row r="24" spans="1:27" ht="30.2" customHeight="1" thickBot="1" x14ac:dyDescent="0.2">
      <c r="A24" s="14" t="s">
        <v>32</v>
      </c>
      <c r="B24" s="104" t="s">
        <v>103</v>
      </c>
      <c r="C24" s="104"/>
      <c r="D24" s="104"/>
      <c r="E24" s="104"/>
      <c r="F24" s="104"/>
      <c r="G24" s="104"/>
      <c r="H24" s="104"/>
      <c r="I24" s="105"/>
      <c r="J24" s="19">
        <v>1</v>
      </c>
      <c r="K24" s="176" t="s">
        <v>194</v>
      </c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8"/>
      <c r="Z24" s="110"/>
      <c r="AA24" s="111"/>
    </row>
    <row r="25" spans="1:27" ht="15" customHeight="1" x14ac:dyDescent="0.15">
      <c r="A25" s="170" t="s">
        <v>145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2"/>
      <c r="Z25" s="126">
        <f>SUM($Z$9:$AA$24)</f>
        <v>0</v>
      </c>
      <c r="AA25" s="127"/>
    </row>
    <row r="26" spans="1:27" ht="15" customHeight="1" x14ac:dyDescent="0.15">
      <c r="A26" s="173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5"/>
      <c r="Z26" s="164"/>
      <c r="AA26" s="165"/>
    </row>
    <row r="27" spans="1:27" ht="22.5" customHeight="1" x14ac:dyDescent="0.15">
      <c r="A27" s="179" t="s">
        <v>189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1"/>
      <c r="Z27" s="166">
        <f>$Z$25*1000</f>
        <v>0</v>
      </c>
      <c r="AA27" s="167"/>
    </row>
    <row r="28" spans="1:27" ht="6.75" customHeight="1" thickBot="1" x14ac:dyDescent="0.2">
      <c r="A28" s="182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4"/>
      <c r="Z28" s="168"/>
      <c r="AA28" s="169"/>
    </row>
    <row r="29" spans="1:27" ht="20.100000000000001" customHeight="1" x14ac:dyDescent="0.15">
      <c r="J29" s="5"/>
      <c r="K29" s="5"/>
      <c r="L29" s="5"/>
      <c r="M29" s="5"/>
      <c r="N29" s="5"/>
      <c r="O29" s="6"/>
      <c r="Q29" s="6"/>
      <c r="S29" s="6"/>
      <c r="T29" s="7"/>
      <c r="U29" s="7"/>
      <c r="V29" s="7"/>
    </row>
  </sheetData>
  <mergeCells count="100">
    <mergeCell ref="Z25:AA26"/>
    <mergeCell ref="Z27:AA28"/>
    <mergeCell ref="B23:I23"/>
    <mergeCell ref="Z23:AA23"/>
    <mergeCell ref="K23:O23"/>
    <mergeCell ref="P23:T23"/>
    <mergeCell ref="U23:Y23"/>
    <mergeCell ref="A25:Y26"/>
    <mergeCell ref="B24:I24"/>
    <mergeCell ref="Z24:AA24"/>
    <mergeCell ref="K24:Y24"/>
    <mergeCell ref="A27:Y28"/>
    <mergeCell ref="B21:I21"/>
    <mergeCell ref="K21:O21"/>
    <mergeCell ref="P21:T21"/>
    <mergeCell ref="U21:Y21"/>
    <mergeCell ref="Z21:AA21"/>
    <mergeCell ref="B22:I22"/>
    <mergeCell ref="Z22:AA22"/>
    <mergeCell ref="K22:O22"/>
    <mergeCell ref="P22:T22"/>
    <mergeCell ref="U22:Y22"/>
    <mergeCell ref="B19:I19"/>
    <mergeCell ref="K19:O19"/>
    <mergeCell ref="P19:T19"/>
    <mergeCell ref="U19:Y19"/>
    <mergeCell ref="Z19:AA19"/>
    <mergeCell ref="B20:I20"/>
    <mergeCell ref="K20:O20"/>
    <mergeCell ref="P20:T20"/>
    <mergeCell ref="U20:Y20"/>
    <mergeCell ref="Z20:AA20"/>
    <mergeCell ref="B17:I17"/>
    <mergeCell ref="K17:O17"/>
    <mergeCell ref="P17:T17"/>
    <mergeCell ref="U17:Y17"/>
    <mergeCell ref="Z17:AA17"/>
    <mergeCell ref="B18:I18"/>
    <mergeCell ref="K18:O18"/>
    <mergeCell ref="P18:T18"/>
    <mergeCell ref="U18:Y18"/>
    <mergeCell ref="Z18:AA18"/>
    <mergeCell ref="B15:I15"/>
    <mergeCell ref="K15:O15"/>
    <mergeCell ref="P15:T15"/>
    <mergeCell ref="U15:Y15"/>
    <mergeCell ref="Z15:AA15"/>
    <mergeCell ref="B16:I16"/>
    <mergeCell ref="K16:O16"/>
    <mergeCell ref="P16:T16"/>
    <mergeCell ref="U16:Y16"/>
    <mergeCell ref="Z16:AA16"/>
    <mergeCell ref="B13:I13"/>
    <mergeCell ref="K13:O13"/>
    <mergeCell ref="P13:T13"/>
    <mergeCell ref="U13:Y13"/>
    <mergeCell ref="Z13:AA13"/>
    <mergeCell ref="B14:I14"/>
    <mergeCell ref="K14:O14"/>
    <mergeCell ref="P14:T14"/>
    <mergeCell ref="U14:Y14"/>
    <mergeCell ref="Z14:AA14"/>
    <mergeCell ref="B11:I11"/>
    <mergeCell ref="K11:O11"/>
    <mergeCell ref="P11:T11"/>
    <mergeCell ref="U11:Y11"/>
    <mergeCell ref="Z11:AA11"/>
    <mergeCell ref="B12:I12"/>
    <mergeCell ref="K12:O12"/>
    <mergeCell ref="P12:T12"/>
    <mergeCell ref="U12:Y12"/>
    <mergeCell ref="Z12:AA12"/>
    <mergeCell ref="U10:Y10"/>
    <mergeCell ref="Z10:AA10"/>
    <mergeCell ref="B9:I9"/>
    <mergeCell ref="K9:O9"/>
    <mergeCell ref="P9:T9"/>
    <mergeCell ref="U9:Y9"/>
    <mergeCell ref="Z9:AA9"/>
    <mergeCell ref="K8:O8"/>
    <mergeCell ref="B10:I10"/>
    <mergeCell ref="K10:O10"/>
    <mergeCell ref="P10:T10"/>
    <mergeCell ref="P8:T8"/>
    <mergeCell ref="U8:Y8"/>
    <mergeCell ref="A1:AA1"/>
    <mergeCell ref="B4:Z4"/>
    <mergeCell ref="A6:C6"/>
    <mergeCell ref="D6:I6"/>
    <mergeCell ref="J6:J8"/>
    <mergeCell ref="K6:AA6"/>
    <mergeCell ref="A7:C7"/>
    <mergeCell ref="D7:F7"/>
    <mergeCell ref="G7:I7"/>
    <mergeCell ref="K7:O7"/>
    <mergeCell ref="P7:T7"/>
    <mergeCell ref="U7:Y7"/>
    <mergeCell ref="Z7:AA8"/>
    <mergeCell ref="A8:F8"/>
    <mergeCell ref="G8:I8"/>
  </mergeCells>
  <phoneticPr fontId="1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9"/>
  <sheetViews>
    <sheetView tabSelected="1" workbookViewId="0">
      <selection activeCell="H14" sqref="H14"/>
    </sheetView>
  </sheetViews>
  <sheetFormatPr defaultRowHeight="13.5" x14ac:dyDescent="0.15"/>
  <cols>
    <col min="1" max="1" width="3.375" customWidth="1"/>
    <col min="2" max="2" width="19.75" customWidth="1"/>
    <col min="3" max="3" width="13.25" customWidth="1"/>
    <col min="4" max="4" width="3.375" customWidth="1"/>
    <col min="5" max="5" width="4.75" customWidth="1"/>
    <col min="6" max="6" width="3.875" customWidth="1"/>
    <col min="7" max="7" width="5.125" customWidth="1"/>
    <col min="8" max="8" width="11.375" customWidth="1"/>
    <col min="9" max="9" width="10.75" customWidth="1"/>
    <col min="10" max="11" width="11.75" customWidth="1"/>
    <col min="12" max="12" width="22.625" customWidth="1"/>
  </cols>
  <sheetData>
    <row r="1" spans="1:26" ht="18.75" x14ac:dyDescent="0.15">
      <c r="A1" s="30" t="s">
        <v>148</v>
      </c>
      <c r="B1" s="31"/>
      <c r="C1" s="31"/>
      <c r="D1" s="32"/>
      <c r="E1" s="32"/>
      <c r="F1" s="32"/>
      <c r="G1" s="32"/>
      <c r="H1" s="31"/>
      <c r="I1" s="31"/>
      <c r="J1" s="31"/>
      <c r="K1" s="31"/>
      <c r="L1" s="31"/>
    </row>
    <row r="2" spans="1:26" ht="18.75" x14ac:dyDescent="0.15">
      <c r="A2" s="30"/>
      <c r="B2" s="31"/>
      <c r="C2" s="31"/>
      <c r="D2" s="32"/>
      <c r="E2" s="32"/>
      <c r="F2" s="32"/>
      <c r="G2" s="32"/>
      <c r="H2" s="31"/>
      <c r="I2" s="31"/>
      <c r="J2" s="31"/>
      <c r="K2" s="31"/>
      <c r="L2" s="31"/>
    </row>
    <row r="3" spans="1:26" ht="18.75" x14ac:dyDescent="0.15">
      <c r="A3" s="30"/>
      <c r="B3" s="67" t="s">
        <v>143</v>
      </c>
      <c r="C3" s="67"/>
      <c r="D3" s="67"/>
      <c r="E3" s="67"/>
      <c r="F3" s="67"/>
      <c r="G3" s="67"/>
      <c r="H3" s="67"/>
      <c r="I3" s="67"/>
      <c r="J3" s="67"/>
      <c r="K3" s="67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 x14ac:dyDescent="0.15">
      <c r="A4" s="31"/>
      <c r="B4" s="31"/>
      <c r="C4" s="31"/>
      <c r="D4" s="32"/>
      <c r="E4" s="32"/>
      <c r="F4" s="32"/>
      <c r="G4" s="32"/>
      <c r="H4" s="31"/>
      <c r="I4" s="31"/>
      <c r="J4" s="31"/>
      <c r="K4" s="31"/>
      <c r="L4" s="31"/>
    </row>
    <row r="5" spans="1:26" ht="24.95" customHeight="1" x14ac:dyDescent="0.15">
      <c r="A5" s="33"/>
      <c r="B5" s="45" t="s">
        <v>149</v>
      </c>
      <c r="C5" s="45" t="s">
        <v>150</v>
      </c>
      <c r="D5" s="203" t="s">
        <v>151</v>
      </c>
      <c r="E5" s="204"/>
      <c r="F5" s="204"/>
      <c r="G5" s="205"/>
      <c r="H5" s="45" t="s">
        <v>152</v>
      </c>
      <c r="I5" s="45" t="s">
        <v>153</v>
      </c>
      <c r="J5" s="45" t="s">
        <v>154</v>
      </c>
      <c r="K5" s="46" t="s">
        <v>192</v>
      </c>
      <c r="L5" s="47" t="s">
        <v>155</v>
      </c>
    </row>
    <row r="6" spans="1:26" ht="24.95" customHeight="1" x14ac:dyDescent="0.15">
      <c r="A6" s="49" t="s">
        <v>156</v>
      </c>
      <c r="B6" s="188" t="s">
        <v>157</v>
      </c>
      <c r="C6" s="189"/>
      <c r="D6" s="189"/>
      <c r="E6" s="189"/>
      <c r="F6" s="189"/>
      <c r="G6" s="189"/>
      <c r="H6" s="189"/>
      <c r="I6" s="189"/>
      <c r="J6" s="189"/>
      <c r="K6" s="189"/>
      <c r="L6" s="190"/>
    </row>
    <row r="7" spans="1:26" ht="24.95" customHeight="1" x14ac:dyDescent="0.15">
      <c r="A7" s="37"/>
      <c r="B7" s="38" t="s">
        <v>158</v>
      </c>
      <c r="C7" s="42">
        <v>200000</v>
      </c>
      <c r="D7" s="206">
        <v>1</v>
      </c>
      <c r="E7" s="207"/>
      <c r="F7" s="208"/>
      <c r="G7" s="39" t="s">
        <v>181</v>
      </c>
      <c r="H7" s="42">
        <f>C7*D7</f>
        <v>200000</v>
      </c>
      <c r="I7" s="42">
        <f>H7*0.1</f>
        <v>20000</v>
      </c>
      <c r="J7" s="42">
        <f>H7+I7</f>
        <v>220000</v>
      </c>
      <c r="K7" s="43" t="s">
        <v>179</v>
      </c>
      <c r="L7" s="44"/>
    </row>
    <row r="8" spans="1:26" ht="24.95" customHeight="1" x14ac:dyDescent="0.15">
      <c r="A8" s="50"/>
      <c r="B8" s="51" t="s">
        <v>159</v>
      </c>
      <c r="C8" s="52">
        <v>50000</v>
      </c>
      <c r="D8" s="197"/>
      <c r="E8" s="198"/>
      <c r="F8" s="199"/>
      <c r="G8" s="64" t="s">
        <v>181</v>
      </c>
      <c r="H8" s="52">
        <f>C8*D8</f>
        <v>0</v>
      </c>
      <c r="I8" s="52">
        <f t="shared" ref="I8:I10" si="0">H8*0.1</f>
        <v>0</v>
      </c>
      <c r="J8" s="52">
        <f t="shared" ref="J8:J10" si="1">H8+I8</f>
        <v>0</v>
      </c>
      <c r="K8" s="53" t="s">
        <v>195</v>
      </c>
      <c r="L8" s="54"/>
    </row>
    <row r="9" spans="1:26" ht="24.95" customHeight="1" x14ac:dyDescent="0.15">
      <c r="A9" s="33" t="s">
        <v>161</v>
      </c>
      <c r="B9" s="40" t="s">
        <v>162</v>
      </c>
      <c r="C9" s="48">
        <f>臨床試験研究!$O$33</f>
        <v>0</v>
      </c>
      <c r="D9" s="200"/>
      <c r="E9" s="201"/>
      <c r="F9" s="202"/>
      <c r="G9" s="35" t="s">
        <v>182</v>
      </c>
      <c r="H9" s="48">
        <f>C9*D9</f>
        <v>0</v>
      </c>
      <c r="I9" s="48">
        <f t="shared" si="0"/>
        <v>0</v>
      </c>
      <c r="J9" s="48">
        <f t="shared" si="1"/>
        <v>0</v>
      </c>
      <c r="K9" s="55" t="s">
        <v>190</v>
      </c>
      <c r="L9" s="56"/>
    </row>
    <row r="10" spans="1:26" ht="24.95" customHeight="1" x14ac:dyDescent="0.15">
      <c r="A10" s="33" t="s">
        <v>163</v>
      </c>
      <c r="B10" s="40" t="s">
        <v>164</v>
      </c>
      <c r="C10" s="48">
        <f>治験薬管理経費!$Z$27</f>
        <v>0</v>
      </c>
      <c r="D10" s="200"/>
      <c r="E10" s="201"/>
      <c r="F10" s="202"/>
      <c r="G10" s="35" t="s">
        <v>182</v>
      </c>
      <c r="H10" s="48">
        <f>C10*D10</f>
        <v>0</v>
      </c>
      <c r="I10" s="48">
        <f t="shared" si="0"/>
        <v>0</v>
      </c>
      <c r="J10" s="48">
        <f>H10+I10</f>
        <v>0</v>
      </c>
      <c r="K10" s="55" t="s">
        <v>191</v>
      </c>
      <c r="L10" s="56"/>
    </row>
    <row r="11" spans="1:26" ht="24.95" customHeight="1" x14ac:dyDescent="0.15">
      <c r="A11" s="33" t="s">
        <v>165</v>
      </c>
      <c r="B11" s="40" t="s">
        <v>166</v>
      </c>
      <c r="C11" s="185"/>
      <c r="D11" s="186"/>
      <c r="E11" s="186"/>
      <c r="F11" s="186"/>
      <c r="G11" s="186"/>
      <c r="H11" s="186"/>
      <c r="I11" s="187"/>
      <c r="J11" s="48" t="s">
        <v>160</v>
      </c>
      <c r="K11" s="55" t="s">
        <v>184</v>
      </c>
      <c r="L11" s="56"/>
    </row>
    <row r="12" spans="1:26" ht="38.25" customHeight="1" x14ac:dyDescent="0.15">
      <c r="A12" s="33" t="s">
        <v>167</v>
      </c>
      <c r="B12" s="40" t="s">
        <v>168</v>
      </c>
      <c r="C12" s="57" t="s">
        <v>169</v>
      </c>
      <c r="D12" s="194"/>
      <c r="E12" s="195"/>
      <c r="F12" s="195"/>
      <c r="G12" s="196"/>
      <c r="H12" s="48">
        <f>SUM(H9:H11)*0.1</f>
        <v>0</v>
      </c>
      <c r="I12" s="48">
        <f>H12*0.1</f>
        <v>0</v>
      </c>
      <c r="J12" s="48">
        <f>H12+I12</f>
        <v>0</v>
      </c>
      <c r="K12" s="55" t="s">
        <v>179</v>
      </c>
      <c r="L12" s="56"/>
    </row>
    <row r="13" spans="1:26" ht="35.25" customHeight="1" x14ac:dyDescent="0.15">
      <c r="A13" s="33" t="s">
        <v>170</v>
      </c>
      <c r="B13" s="34" t="s">
        <v>171</v>
      </c>
      <c r="C13" s="57" t="s">
        <v>172</v>
      </c>
      <c r="D13" s="194"/>
      <c r="E13" s="195"/>
      <c r="F13" s="195"/>
      <c r="G13" s="196"/>
      <c r="H13" s="48">
        <f>SUM(H9:H12)*0.3</f>
        <v>0</v>
      </c>
      <c r="I13" s="48">
        <f>H13*0.1</f>
        <v>0</v>
      </c>
      <c r="J13" s="48">
        <f>H13+I13</f>
        <v>0</v>
      </c>
      <c r="K13" s="55" t="s">
        <v>179</v>
      </c>
      <c r="L13" s="56"/>
    </row>
    <row r="14" spans="1:26" ht="24.95" customHeight="1" x14ac:dyDescent="0.15">
      <c r="A14" s="33" t="s">
        <v>173</v>
      </c>
      <c r="B14" s="40" t="s">
        <v>174</v>
      </c>
      <c r="C14" s="48">
        <v>10000</v>
      </c>
      <c r="D14" s="60"/>
      <c r="E14" s="35" t="s">
        <v>183</v>
      </c>
      <c r="F14" s="60"/>
      <c r="G14" s="35" t="s">
        <v>182</v>
      </c>
      <c r="H14" s="48">
        <f>C14*D14*F14</f>
        <v>0</v>
      </c>
      <c r="I14" s="63"/>
      <c r="J14" s="48">
        <f>H14+I14</f>
        <v>0</v>
      </c>
      <c r="K14" s="55" t="s">
        <v>180</v>
      </c>
      <c r="L14" s="56"/>
    </row>
    <row r="15" spans="1:26" ht="35.25" customHeight="1" x14ac:dyDescent="0.15">
      <c r="A15" s="33" t="s">
        <v>175</v>
      </c>
      <c r="B15" s="40" t="s">
        <v>176</v>
      </c>
      <c r="C15" s="185"/>
      <c r="D15" s="186"/>
      <c r="E15" s="186"/>
      <c r="F15" s="186"/>
      <c r="G15" s="186"/>
      <c r="H15" s="186"/>
      <c r="I15" s="187"/>
      <c r="J15" s="48" t="s">
        <v>160</v>
      </c>
      <c r="K15" s="55" t="s">
        <v>180</v>
      </c>
      <c r="L15" s="58"/>
    </row>
    <row r="16" spans="1:26" ht="24.95" customHeight="1" x14ac:dyDescent="0.15">
      <c r="A16" s="33" t="s">
        <v>177</v>
      </c>
      <c r="B16" s="40" t="s">
        <v>178</v>
      </c>
      <c r="C16" s="48">
        <v>50000</v>
      </c>
      <c r="D16" s="200"/>
      <c r="E16" s="201"/>
      <c r="F16" s="202"/>
      <c r="G16" s="35" t="s">
        <v>182</v>
      </c>
      <c r="H16" s="48">
        <f>C16*D16</f>
        <v>0</v>
      </c>
      <c r="I16" s="48">
        <f>H16*0.1</f>
        <v>0</v>
      </c>
      <c r="J16" s="48">
        <f>H16+I16</f>
        <v>0</v>
      </c>
      <c r="K16" s="55" t="s">
        <v>185</v>
      </c>
      <c r="L16" s="59"/>
    </row>
    <row r="17" spans="1:12" ht="24.95" customHeight="1" x14ac:dyDescent="0.15">
      <c r="A17" s="33"/>
      <c r="B17" s="191" t="s">
        <v>154</v>
      </c>
      <c r="C17" s="192"/>
      <c r="D17" s="192"/>
      <c r="E17" s="192"/>
      <c r="F17" s="192"/>
      <c r="G17" s="192"/>
      <c r="H17" s="192"/>
      <c r="I17" s="193"/>
      <c r="J17" s="48">
        <f>SUM(J7:J14)</f>
        <v>220000</v>
      </c>
      <c r="K17" s="41"/>
      <c r="L17" s="36"/>
    </row>
    <row r="19" spans="1:12" x14ac:dyDescent="0.15">
      <c r="F19" t="s">
        <v>193</v>
      </c>
    </row>
  </sheetData>
  <mergeCells count="13">
    <mergeCell ref="B3:K3"/>
    <mergeCell ref="C15:I15"/>
    <mergeCell ref="B6:L6"/>
    <mergeCell ref="B17:I17"/>
    <mergeCell ref="D13:G13"/>
    <mergeCell ref="D8:F8"/>
    <mergeCell ref="D16:F16"/>
    <mergeCell ref="D5:G5"/>
    <mergeCell ref="D7:F7"/>
    <mergeCell ref="D9:F9"/>
    <mergeCell ref="D10:F10"/>
    <mergeCell ref="D12:G12"/>
    <mergeCell ref="C11:I11"/>
  </mergeCells>
  <phoneticPr fontId="1"/>
  <pageMargins left="1.1023622047244095" right="0.70866141732283472" top="1.338582677165354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臨床試験研究</vt:lpstr>
      <vt:lpstr>治験薬管理経費</vt:lpstr>
      <vt:lpstr>受託経費計算</vt:lpstr>
      <vt:lpstr>治験薬管理経費!Print_Area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2015-04-27T10:05:42Z</dcterms:created>
  <dcterms:modified xsi:type="dcterms:W3CDTF">2022-03-02T23:45:16Z</dcterms:modified>
</cp:coreProperties>
</file>